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56" documentId="13_ncr:1_{F6CB121F-512D-4AA6-A0C1-0FB36C537598}" xr6:coauthVersionLast="47" xr6:coauthVersionMax="47" xr10:uidLastSave="{D5A11F25-A9CA-496A-8B2A-D85ECDF7C5C8}"/>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<sst xmlns="http://schemas.openxmlformats.org/spreadsheetml/2006/main" count="179052" uniqueCount="39107">
  <si>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</si>
  <si>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</si>
  <si>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</si>
  <si>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</si>
  <si>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</si>
  <si>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</si>
  <si>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</si>
  <si>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</si>
  <si>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</si>
  <si>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</si>
  <si>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</si>
  <si>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</si>
  <si>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</si>
  <si>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</si>
  <si>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</si>
  <si>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</si>
  <si>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</si>
  <si>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</si>
  <si>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</si>
  <si>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</si>
  <si>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</si>
  <si>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</si>
  <si>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</si>
  <si>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</si>
  <si>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</si>
  <si>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</si>
  <si>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</si>
  <si>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</si>
  <si>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</si>
  <si>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</si>
  <si>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</si>
  <si>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</si>
  <si>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</si>
  <si>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</si>
  <si>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</si>
  <si>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</si>
  <si>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</si>
  <si>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</si>
  <si>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</si>
  <si>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</si>
  <si>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</si>
  <si>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</si>
  <si>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</si>
  <si>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</si>
  <si>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</si>
  <si>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</si>
  <si>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</si>
  <si>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</si>
  <si>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</si>
  <si>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</si>
  <si>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</si>
  <si>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</si>
  <si>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</si>
  <si>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</si>
  <si>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</si>
  <si>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</si>
  <si>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</si>
  <si>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</si>
  <si>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</si>
  <si>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</si>
  <si>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</si>
  <si>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</si>
  <si>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</si>
  <si>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</si>
  <si>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</si>
  <si>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</si>
  <si>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</si>
  <si>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</si>
  <si>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</si>
  <si>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</si>
  <si>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</si>
  <si>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</si>
  <si>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</si>
  <si>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</si>
  <si>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</si>
  <si>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</si>
  <si>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</si>
  <si>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</si>
  <si>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</si>
  <si>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</si>
  <si>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</si>
  <si>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</si>
  <si>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</si>
  <si>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</si>
  <si>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</si>
  <si>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</si>
  <si>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</si>
  <si>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</si>
  <si>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</si>
  <si>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</si>
  <si>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</si>
  <si>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</si>
  <si>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</si>
  <si>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</si>
  <si>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</si>
  <si>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</si>
  <si>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</si>
  <si>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</si>
  <si>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</si>
  <si>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</si>
  <si>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</si>
  <si>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</si>
  <si>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</si>
  <si>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</si>
  <si>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</si>
  <si>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</si>
  <si>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</si>
  <si>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</si>
  <si>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</si>
  <si>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</si>
  <si>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</si>
  <si>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</si>
  <si>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</si>
  <si>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</si>
  <si>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</si>
  <si>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</si>
  <si>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</si>
  <si>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</si>
  <si>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</si>
  <si>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</si>
  <si>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</si>
  <si>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</si>
  <si>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</si>
  <si>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</si>
  <si>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</si>
  <si>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</si>
  <si>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</si>
  <si>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</si>
  <si>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</si>
  <si>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</si>
  <si>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</si>
  <si>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</si>
  <si>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</si>
  <si>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</si>
  <si>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</si>
  <si>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</si>
  <si>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</si>
  <si>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</si>
  <si>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</si>
  <si>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</si>
  <si>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</si>
  <si>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</si>
  <si>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</si>
  <si>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</si>
  <si>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</si>
  <si>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</si>
  <si>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</si>
  <si>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</si>
  <si>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</si>
  <si>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</si>
  <si>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</si>
  <si>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</si>
  <si>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</si>
  <si>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</si>
  <si>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</si>
  <si>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</si>
  <si>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</si>
  <si>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</si>
  <si>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</si>
  <si>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</si>
  <si>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</si>
  <si>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</si>
  <si>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</si>
  <si>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</si>
  <si>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</si>
  <si>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</si>
  <si>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</si>
  <si>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</si>
  <si>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</si>
  <si>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</si>
  <si>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</si>
  <si>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</si>
  <si>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</si>
  <si>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</si>
  <si>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</si>
  <si>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</si>
  <si>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</si>
  <si>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</si>
  <si>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</si>
  <si>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</si>
  <si>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</si>
  <si>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</si>
  <si>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</si>
  <si>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</si>
  <si>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</si>
  <si>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</si>
  <si>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</si>
  <si>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</si>
  <si>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</si>
  <si>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</si>
  <si>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</si>
  <si>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</si>
  <si>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</si>
  <si>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</si>
  <si>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</si>
  <si>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</si>
  <si>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</si>
  <si>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</si>
  <si>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</si>
  <si>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</si>
  <si>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</si>
  <si>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</si>
  <si>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</si>
  <si>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</si>
  <si>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</si>
  <si>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</si>
  <si>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</si>
  <si>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</si>
  <si>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</si>
  <si>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</si>
  <si>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</si>
  <si>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</si>
  <si>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</si>
  <si>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</si>
  <si>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</si>
  <si>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</si>
  <si>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</si>
  <si>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</si>
  <si>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</si>
  <si>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</si>
  <si>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</si>
  <si>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</si>
  <si>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</si>
  <si>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</si>
  <si>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</si>
  <si>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</si>
  <si>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</si>
  <si>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</si>
  <si>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</si>
  <si>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</si>
  <si>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</si>
  <si>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</si>
  <si>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</si>
  <si>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</si>
  <si>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</si>
  <si>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</si>
  <si>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</si>
  <si>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</si>
  <si>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</si>
  <si>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</si>
  <si>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</si>
  <si>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</si>
  <si>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</si>
  <si>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</si>
  <si>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</si>
  <si>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</si>
  <si>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</si>
  <si>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</si>
  <si>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</si>
  <si>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</si>
  <si>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</si>
  <si>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</si>
  <si>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</si>
  <si>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</si>
  <si>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</si>
  <si>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</si>
  <si>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</si>
  <si>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</si>
  <si>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</si>
  <si>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</si>
  <si>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</si>
  <si>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</si>
  <si>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</si>
  <si>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</si>
  <si>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</si>
  <si>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</si>
  <si>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</si>
  <si>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</si>
  <si>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</si>
  <si>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</si>
  <si>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</si>
  <si>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</si>
  <si>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</si>
  <si>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</si>
  <si>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</si>
  <si>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</si>
  <si>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</si>
  <si>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</si>
  <si>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</si>
  <si>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</si>
  <si>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</si>
  <si>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</si>
  <si>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</si>
  <si>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</si>
  <si>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</si>
  <si>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</si>
  <si>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</si>
  <si>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</si>
  <si>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</si>
  <si>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</si>
  <si>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</si>
  <si>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</si>
  <si>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</si>
  <si>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</si>
  <si>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</si>
  <si>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</si>
  <si>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</si>
  <si>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</si>
  <si>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</si>
  <si>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</si>
  <si>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</si>
  <si>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</si>
  <si>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</si>
  <si>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</si>
  <si>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</si>
  <si>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</si>
  <si>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</si>
  <si>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</si>
  <si>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</si>
  <si>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</si>
  <si>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</si>
  <si>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</si>
  <si>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</si>
  <si>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</si>
  <si>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</si>
  <si>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</si>
  <si>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</si>
  <si>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</si>
  <si>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</si>
  <si>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</si>
  <si>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</si>
  <si>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</si>
  <si>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</si>
  <si>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</si>
  <si>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</si>
  <si>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</si>
  <si>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</si>
  <si>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</si>
  <si>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</si>
  <si>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</si>
  <si>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</si>
  <si>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</si>
  <si>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</si>
  <si>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</si>
  <si>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</si>
  <si>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</si>
  <si>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</si>
  <si>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</si>
  <si>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</si>
  <si>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</si>
  <si>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</si>
  <si>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</si>
  <si>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</si>
  <si>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</si>
  <si>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</si>
  <si>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</si>
  <si>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</si>
  <si>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</si>
  <si>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</si>
  <si>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</si>
  <si>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</si>
  <si>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</si>
  <si>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</si>
  <si>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</si>
  <si>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</si>
  <si>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</si>
  <si>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</si>
  <si>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</si>
  <si>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</si>
  <si>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</si>
  <si>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</si>
  <si>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</si>
  <si>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</si>
  <si>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</si>
  <si>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</si>
  <si>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</si>
  <si>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</si>
  <si>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</si>
  <si>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</si>
  <si>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</si>
  <si>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</si>
  <si>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</si>
  <si>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</si>
  <si>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</si>
  <si>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</si>
  <si>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</si>
  <si>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</si>
  <si>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</si>
  <si>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</si>
  <si>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</si>
  <si>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</si>
  <si>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</si>
  <si>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</si>
  <si>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</si>
  <si>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</si>
  <si>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</si>
  <si>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</si>
  <si>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</si>
  <si>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</si>
  <si>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</si>
  <si>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</si>
  <si>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</si>
  <si>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</si>
  <si>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</si>
  <si>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</si>
  <si>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</si>
  <si>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</si>
  <si>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</si>
  <si>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</si>
  <si>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</si>
  <si>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</si>
  <si>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</si>
  <si>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</si>
  <si>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</si>
  <si>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</si>
  <si>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</si>
  <si>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</si>
  <si>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</si>
  <si>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</si>
  <si>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</si>
  <si>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</si>
  <si>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</si>
  <si>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</si>
  <si>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</si>
  <si>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</si>
  <si>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</si>
  <si>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</si>
  <si>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</si>
  <si>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</si>
  <si>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</si>
  <si>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</si>
  <si>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</si>
  <si>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</si>
  <si>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</si>
  <si>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</si>
  <si>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</si>
  <si>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</si>
  <si>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</si>
  <si>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</si>
  <si>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</si>
  <si>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</si>
  <si>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</si>
  <si>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</si>
  <si>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</si>
  <si>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</si>
  <si>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</si>
  <si>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</si>
  <si>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</si>
  <si>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</si>
  <si>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</si>
  <si>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</si>
  <si>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</si>
  <si>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</si>
  <si>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</si>
  <si>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</si>
  <si>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</si>
  <si>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</si>
  <si>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</si>
  <si>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</si>
  <si>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</si>
  <si>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</si>
  <si>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</si>
  <si>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</si>
  <si>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</si>
  <si>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</si>
  <si>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</si>
  <si>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</si>
  <si>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</si>
  <si>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</si>
  <si>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</si>
  <si>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</si>
  <si>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</si>
  <si>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</si>
  <si>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</si>
  <si>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</si>
  <si>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</si>
  <si>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</si>
  <si>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</si>
  <si>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</si>
  <si>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</si>
  <si>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</si>
  <si>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</si>
  <si>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</si>
  <si>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</si>
  <si>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</si>
  <si>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</si>
  <si>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</si>
  <si>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</si>
  <si>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</si>
  <si>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</si>
  <si>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</si>
  <si>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</si>
  <si>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</si>
  <si>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</si>
  <si>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</si>
  <si>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</si>
  <si>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</si>
  <si>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</si>
  <si>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</si>
  <si>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</si>
  <si>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</si>
  <si>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</si>
  <si>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</si>
  <si>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</si>
  <si>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</si>
  <si>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</si>
  <si>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</si>
  <si>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</si>
  <si>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</si>
  <si>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</si>
  <si>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</si>
  <si>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</si>
  <si>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</si>
  <si>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</si>
  <si>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</si>
  <si>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</si>
  <si>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</si>
  <si>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</si>
  <si>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</si>
  <si>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</si>
  <si>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</si>
  <si>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</si>
  <si>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</si>
  <si>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</si>
  <si>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</si>
  <si>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</si>
  <si>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</si>
  <si>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</si>
  <si>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</si>
  <si>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</si>
  <si>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</si>
  <si>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</si>
  <si>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</si>
  <si>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</si>
  <si>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</si>
  <si>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</si>
  <si>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</si>
  <si>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</si>
  <si>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</si>
  <si>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</si>
  <si>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</si>
  <si>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</si>
  <si>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</si>
  <si>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</si>
  <si>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</si>
  <si>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</si>
  <si>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</si>
  <si>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</si>
  <si>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</si>
  <si>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</si>
  <si>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</si>
  <si>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</si>
  <si>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</si>
  <si>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</si>
  <si>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</si>
  <si>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</si>
  <si>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</si>
  <si>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</si>
  <si>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</si>
  <si>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</si>
  <si>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</si>
  <si>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</si>
  <si>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</si>
  <si>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</si>
  <si>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</si>
  <si>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</si>
  <si>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</si>
  <si>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</si>
  <si>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</si>
  <si>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</si>
  <si>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</si>
  <si>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</si>
  <si>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</si>
  <si>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</si>
  <si>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</si>
  <si>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</si>
  <si>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</si>
  <si>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</si>
  <si>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</si>
  <si>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</si>
  <si>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</si>
  <si>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</si>
  <si>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</si>
  <si>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</si>
  <si>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</si>
  <si>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</si>
  <si>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</si>
  <si>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</si>
  <si>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</si>
  <si>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</si>
  <si>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</si>
  <si>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</si>
  <si>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</si>
  <si>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</si>
  <si>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</si>
  <si>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</si>
  <si>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</si>
  <si>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</si>
  <si>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</si>
  <si>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</si>
  <si>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</si>
  <si>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</si>
  <si>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</si>
  <si>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</si>
  <si>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</si>
  <si>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</si>
  <si>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</si>
  <si>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</si>
  <si>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</si>
  <si>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</si>
  <si>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</si>
  <si>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</si>
  <si>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</si>
  <si>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</si>
  <si>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</si>
  <si>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</si>
  <si>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</si>
  <si>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</si>
  <si>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</si>
  <si>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</si>
  <si>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</si>
  <si>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</si>
  <si>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</si>
  <si>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</si>
  <si>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</si>
  <si>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</si>
  <si>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</si>
  <si>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</si>
  <si>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</si>
  <si>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</si>
  <si>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</si>
  <si>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</si>
  <si>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</si>
  <si>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</si>
  <si>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</si>
  <si>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</si>
  <si>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</si>
  <si>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</si>
  <si>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</si>
  <si>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</si>
  <si>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</si>
  <si>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</si>
  <si>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</si>
  <si>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</si>
  <si>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</si>
  <si>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</si>
  <si>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</si>
  <si>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</si>
  <si>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</si>
  <si>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</si>
  <si>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</si>
  <si>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</si>
  <si>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</si>
  <si>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</si>
  <si>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</si>
  <si>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</si>
  <si>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</si>
  <si>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</si>
  <si>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</si>
  <si>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</si>
  <si>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</si>
  <si>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</si>
  <si>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</si>
  <si>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</si>
  <si>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</si>
  <si>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</si>
  <si>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</si>
  <si>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</si>
  <si>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</si>
  <si>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</si>
  <si>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</si>
  <si>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</si>
  <si>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</si>
  <si>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</si>
  <si>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</si>
  <si>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</si>
  <si>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</si>
  <si>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</si>
  <si>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</si>
  <si>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</si>
  <si>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</si>
  <si>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</si>
  <si>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</si>
  <si>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</si>
  <si>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</si>
  <si>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</si>
  <si>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</si>
  <si>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</si>
  <si>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</si>
  <si>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</si>
  <si>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</si>
  <si>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</si>
  <si>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</si>
  <si>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</si>
  <si>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</si>
  <si>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</si>
  <si>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</si>
  <si>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</si>
  <si>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</si>
  <si>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</si>
  <si>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</si>
  <si>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</si>
  <si>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</si>
  <si>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</si>
  <si>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</si>
  <si>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</si>
  <si>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</si>
  <si>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</si>
  <si>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</si>
  <si>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</si>
  <si>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</si>
  <si>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</si>
  <si>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</si>
  <si>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</si>
  <si>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</si>
  <si>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</si>
  <si>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</si>
  <si>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</si>
  <si>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</si>
  <si>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</si>
  <si>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</si>
  <si>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</si>
  <si>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</si>
  <si>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</si>
  <si>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</si>
  <si>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</si>
  <si>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</si>
  <si>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</si>
  <si>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</si>
  <si>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</si>
  <si>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</si>
  <si>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</si>
  <si>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</si>
  <si>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</si>
  <si>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</si>
  <si>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</si>
  <si>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</si>
  <si>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</si>
  <si>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</si>
  <si>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</si>
  <si>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</si>
  <si>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</si>
  <si>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</si>
  <si>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</si>
  <si>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</si>
  <si>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</si>
  <si>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</si>
  <si>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</si>
  <si>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</si>
  <si>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</si>
  <si>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</si>
  <si>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</si>
  <si>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</si>
  <si>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</si>
  <si>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</si>
  <si>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</si>
  <si>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</si>
  <si>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</si>
  <si>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</si>
  <si>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</si>
  <si>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</si>
  <si>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</si>
  <si>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</si>
  <si>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</si>
  <si>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</si>
  <si>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</si>
  <si>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</si>
  <si>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</si>
  <si>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</si>
  <si>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</si>
  <si>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</si>
  <si>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</si>
  <si>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</si>
  <si>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</si>
  <si>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</si>
  <si>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</si>
  <si>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</si>
  <si>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</si>
  <si>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</si>
  <si>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</si>
  <si>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</si>
  <si>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</si>
  <si>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</si>
  <si>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</si>
  <si>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</si>
  <si>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</si>
  <si>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</si>
  <si>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</si>
  <si>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</si>
  <si>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</si>
  <si>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</si>
  <si>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</si>
  <si>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</si>
  <si>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</si>
  <si>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</si>
  <si>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</si>
  <si>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</si>
  <si>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</si>
  <si>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</si>
  <si>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</si>
  <si>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</si>
  <si>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</si>
  <si>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</si>
  <si>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</si>
  <si>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</si>
  <si>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</si>
  <si>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</si>
  <si>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</si>
  <si>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</si>
  <si>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</si>
  <si>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</si>
  <si>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</si>
  <si>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</si>
  <si>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</si>
  <si>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</si>
  <si>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</si>
  <si>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</si>
  <si>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</si>
  <si>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</si>
  <si>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</si>
  <si>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</si>
  <si>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</si>
  <si>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</si>
  <si>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</si>
  <si>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</si>
  <si>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</si>
  <si>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</si>
  <si>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</si>
  <si>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</si>
  <si>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</si>
  <si>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</si>
  <si>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</si>
  <si>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</si>
  <si>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</si>
  <si>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</si>
  <si>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</si>
  <si>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</si>
  <si>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</si>
  <si>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</si>
  <si>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</si>
  <si>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</si>
  <si>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</si>
  <si>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</si>
  <si>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</si>
  <si>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</si>
  <si>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</si>
  <si>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</si>
  <si>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</si>
  <si>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</si>
  <si>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</si>
  <si>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</si>
  <si>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</si>
  <si>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</si>
  <si>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</si>
  <si>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</si>
  <si>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</si>
  <si>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</si>
  <si>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</si>
  <si>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</si>
  <si>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</si>
  <si>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</si>
  <si>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</si>
  <si>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</si>
  <si>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</si>
  <si>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</si>
  <si>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</si>
  <si>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</si>
  <si>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</si>
  <si>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</si>
  <si>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</si>
  <si>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</si>
  <si>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</si>
  <si>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</si>
  <si>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</si>
  <si>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</si>
  <si>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</si>
  <si>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</si>
  <si>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</si>
  <si>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</si>
  <si>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</si>
  <si>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</si>
  <si>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</si>
  <si>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</si>
  <si>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</si>
  <si>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</si>
  <si>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</si>
  <si>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</si>
  <si>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</si>
  <si>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</si>
  <si>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</si>
  <si>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</si>
  <si>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</si>
  <si>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</si>
  <si>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</si>
  <si>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</si>
  <si>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</si>
  <si>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</si>
  <si>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</si>
  <si>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</si>
  <si>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</si>
  <si>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</si>
  <si>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</si>
  <si>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</si>
  <si>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</si>
  <si>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</si>
  <si>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</si>
  <si>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</si>
  <si>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</si>
  <si>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</si>
  <si>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</si>
  <si>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</si>
  <si>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</si>
  <si>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</si>
  <si>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</si>
  <si>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</si>
  <si>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</si>
  <si>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</si>
  <si>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</si>
  <si>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</si>
  <si>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</si>
  <si>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</si>
  <si>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</si>
  <si>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</si>
  <si>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</si>
  <si>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</si>
  <si>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</si>
  <si>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</si>
  <si>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</si>
  <si>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</si>
  <si>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</si>
  <si>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</si>
  <si>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</si>
  <si>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</si>
  <si>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</si>
  <si>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</si>
  <si>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</si>
  <si>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</si>
  <si>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</si>
  <si>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</si>
  <si>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</si>
  <si>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</si>
  <si>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</si>
  <si>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</si>
  <si>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</si>
  <si>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</si>
  <si>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</si>
  <si>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</si>
  <si>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</si>
  <si>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</si>
  <si>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</si>
  <si>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</si>
  <si>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</si>
  <si>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</si>
  <si>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</si>
  <si>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</si>
  <si>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</si>
  <si>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</si>
  <si>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</si>
  <si>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</si>
  <si>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</si>
  <si>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</si>
  <si>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</si>
  <si>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</si>
  <si>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</si>
  <si>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</si>
  <si>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</si>
  <si>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</si>
  <si>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</si>
  <si>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</si>
  <si>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</si>
  <si>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</si>
  <si>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</si>
  <si>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</si>
  <si>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</si>
  <si>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</si>
  <si>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</si>
  <si>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</si>
  <si>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</si>
  <si>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</si>
  <si>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</si>
  <si>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</si>
  <si>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</si>
  <si>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</si>
  <si>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</si>
  <si>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</si>
  <si>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</si>
  <si>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</si>
  <si>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</si>
  <si>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</si>
  <si>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</si>
  <si>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</si>
  <si>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</si>
  <si>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</si>
  <si>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</si>
  <si>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</si>
  <si>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</si>
  <si>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</si>
  <si>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</si>
  <si>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</si>
  <si>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</si>
  <si>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</si>
  <si>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</si>
  <si>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</si>
  <si>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</si>
  <si>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</si>
  <si>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</si>
  <si>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</si>
  <si>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</si>
  <si>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</si>
  <si>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</si>
  <si>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</si>
  <si>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</si>
  <si>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</si>
  <si>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</si>
  <si>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</si>
  <si>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</si>
  <si>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</si>
  <si>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</si>
  <si>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</si>
  <si>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</si>
  <si>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</si>
  <si>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</si>
  <si>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</si>
  <si>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</si>
  <si>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</si>
  <si>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</si>
  <si>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</si>
  <si>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</si>
  <si>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</si>
  <si>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</si>
  <si>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</si>
  <si>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</si>
  <si>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</si>
  <si>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</si>
  <si>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</si>
  <si>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</si>
  <si>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</si>
  <si>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</si>
  <si>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</si>
  <si>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</si>
  <si>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</si>
  <si>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</si>
  <si>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</si>
  <si>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</si>
  <si>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</si>
  <si>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</si>
  <si>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</si>
  <si>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</si>
  <si>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</si>
  <si>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</si>
  <si>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</si>
  <si>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</si>
  <si>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</si>
  <si>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</si>
  <si>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</si>
  <si>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</si>
  <si>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</si>
  <si>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</si>
  <si>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</si>
  <si>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</si>
  <si>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</si>
  <si>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</si>
  <si>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</si>
  <si>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</si>
  <si>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</si>
  <si>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</si>
  <si>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</si>
  <si>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</si>
  <si>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</si>
  <si>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</si>
  <si>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</si>
  <si>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</si>
  <si>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</si>
  <si>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</si>
  <si>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</si>
  <si>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</si>
  <si>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</si>
  <si>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</si>
  <si>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</si>
  <si>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</si>
  <si>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</si>
  <si>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</si>
  <si>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</si>
  <si>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</si>
  <si>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</si>
  <si>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</si>
  <si>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</si>
  <si>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</si>
  <si>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</si>
  <si>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</si>
  <si>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</si>
  <si>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</si>
  <si>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</si>
  <si>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</si>
  <si>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</si>
  <si>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</si>
  <si>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</si>
  <si>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</si>
  <si>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</si>
  <si>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</si>
  <si>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</si>
  <si>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</si>
  <si>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</si>
  <si>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</si>
  <si>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</si>
  <si>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</si>
  <si>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</si>
  <si>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</si>
  <si>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</si>
  <si>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</si>
  <si>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</si>
  <si>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</si>
  <si>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</si>
  <si>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</si>
  <si>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</si>
  <si>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</si>
  <si>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</si>
  <si>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</si>
  <si>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</si>
  <si>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</si>
  <si>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</si>
  <si>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</si>
  <si>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</si>
  <si>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</si>
  <si>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</si>
  <si>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</si>
  <si>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</si>
  <si>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</si>
  <si>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</si>
  <si>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</si>
  <si>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</si>
  <si>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</si>
  <si>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</si>
  <si>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</si>
  <si>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</si>
  <si>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</si>
  <si>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</si>
  <si>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</si>
  <si>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</si>
  <si>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</si>
  <si>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</si>
  <si>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</si>
  <si>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</si>
  <si>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</si>
  <si>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</si>
  <si>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</si>
  <si>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</si>
  <si>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</si>
  <si>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</si>
  <si>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</si>
  <si>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</si>
  <si>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</si>
  <si>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</si>
  <si>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</si>
  <si>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</si>
  <si>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</si>
  <si>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</si>
  <si>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</si>
  <si>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</si>
  <si>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</si>
  <si>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</si>
  <si>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</si>
  <si>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</si>
  <si>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</si>
  <si>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</si>
  <si>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</si>
  <si>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</si>
  <si>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</si>
  <si>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</si>
  <si>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</si>
  <si>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</si>
  <si>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</si>
  <si>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</si>
  <si>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</si>
  <si>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</si>
  <si>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</si>
  <si>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</si>
  <si>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</si>
  <si>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</si>
  <si>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</si>
  <si>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</si>
  <si>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</si>
  <si>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</si>
  <si>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</si>
  <si>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</si>
  <si>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</si>
  <si>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</si>
  <si>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</si>
  <si>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</si>
  <si>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</si>
  <si>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</si>
  <si>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</si>
  <si>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</si>
  <si>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</si>
  <si>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</si>
  <si>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</si>
  <si>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</si>
  <si>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</si>
  <si>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</si>
  <si>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</si>
  <si>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</si>
  <si>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</si>
  <si>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</si>
  <si>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</si>
  <si>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</si>
  <si>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</si>
  <si>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</si>
  <si>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</si>
  <si>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</si>
  <si>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</si>
  <si>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</si>
  <si>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</si>
  <si>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</si>
  <si>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</si>
  <si>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</si>
  <si>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</si>
  <si>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</si>
  <si>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</si>
  <si>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</si>
  <si>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</si>
  <si>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</si>
  <si>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</si>
  <si>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</si>
  <si>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</si>
  <si>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</si>
  <si>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</si>
  <si>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</si>
  <si>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</si>
  <si>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</si>
  <si>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</si>
  <si>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</si>
  <si>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</si>
  <si>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</si>
  <si>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</si>
  <si>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</si>
  <si>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</si>
  <si>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</si>
  <si>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</si>
  <si>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</si>
  <si>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</si>
  <si>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</si>
  <si>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</si>
  <si>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</si>
  <si>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</si>
  <si>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</si>
  <si>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</si>
  <si>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</si>
  <si>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</si>
  <si>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</si>
  <si>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</si>
  <si>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</si>
  <si>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</si>
  <si>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</si>
  <si>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</si>
  <si>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</si>
  <si>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</si>
  <si>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</si>
  <si>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</si>
  <si>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</si>
  <si>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</si>
  <si>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</si>
  <si>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</si>
  <si>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</si>
  <si>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</si>
  <si>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</si>
  <si>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</si>
  <si>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</si>
  <si>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</si>
  <si>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</si>
  <si>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</si>
  <si>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</si>
  <si>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</si>
  <si>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</si>
  <si>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</si>
  <si>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</si>
  <si>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</si>
  <si>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</si>
  <si>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</si>
  <si>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</si>
  <si>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</si>
  <si>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</si>
  <si>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</si>
  <si>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</si>
  <si>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</si>
  <si>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</si>
  <si>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</si>
  <si>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</si>
  <si>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</si>
  <si>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</si>
  <si>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</si>
  <si>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</si>
  <si>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</si>
  <si>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</si>
  <si>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</si>
  <si>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</si>
  <si>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</si>
  <si>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</si>
  <si>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</si>
  <si>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</si>
  <si>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</si>
  <si>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</si>
  <si>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</si>
  <si>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</si>
  <si>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</si>
  <si>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</si>
  <si>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</si>
  <si>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</si>
  <si>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</si>
  <si>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</si>
  <si>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</si>
  <si>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</si>
  <si>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</si>
  <si>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</si>
  <si>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</si>
  <si>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</si>
  <si>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</si>
  <si>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</si>
  <si>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</si>
  <si>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</si>
  <si>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</si>
  <si>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</si>
  <si>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</si>
  <si>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</si>
  <si>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</si>
  <si>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</si>
  <si>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</si>
  <si>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</si>
  <si>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</si>
  <si>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</si>
  <si>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</si>
  <si>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</si>
  <si>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</si>
  <si>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</si>
  <si>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</si>
  <si>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</si>
  <si>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</si>
  <si>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</si>
  <si>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</si>
  <si>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</si>
  <si>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</si>
  <si>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</si>
  <si>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</si>
  <si>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</si>
  <si>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</si>
  <si>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</si>
  <si>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</si>
  <si>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</si>
  <si>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</si>
  <si>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</si>
  <si>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</si>
  <si>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</si>
  <si>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</si>
  <si>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</si>
  <si>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</si>
  <si>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</si>
  <si>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</si>
  <si>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</si>
  <si>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</si>
  <si>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</si>
  <si>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</si>
  <si>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</si>
  <si>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</si>
  <si>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</si>
  <si>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</si>
  <si>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</si>
  <si>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</si>
  <si>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</si>
  <si>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</si>
  <si>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</si>
  <si>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</si>
  <si>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</si>
  <si>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</si>
  <si>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</si>
  <si>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</si>
  <si>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</si>
  <si>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</si>
  <si>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</si>
  <si>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</si>
  <si>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</si>
  <si>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</si>
  <si>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</si>
  <si>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</si>
  <si>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</si>
  <si>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</si>
  <si>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</si>
  <si>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</si>
  <si>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</si>
  <si>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</si>
  <si>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</si>
  <si>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</si>
  <si>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</si>
  <si>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</si>
  <si>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</si>
  <si>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</si>
  <si>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</si>
  <si>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</si>
  <si>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</si>
  <si>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</si>
  <si>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</si>
  <si>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</si>
  <si>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</si>
  <si>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</si>
  <si>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</si>
  <si>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</si>
  <si>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</si>
  <si>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</si>
  <si>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</si>
  <si>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</si>
  <si>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</si>
  <si>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</si>
  <si>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</si>
  <si>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</si>
  <si>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</si>
  <si>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</si>
  <si>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</si>
  <si>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</si>
  <si>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</si>
  <si>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</si>
  <si>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</si>
  <si>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</si>
  <si>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</si>
  <si>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</si>
  <si>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</si>
  <si>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</si>
  <si>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</si>
  <si>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</si>
  <si>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</si>
  <si>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</si>
  <si>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</si>
  <si>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</si>
  <si>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</si>
  <si>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</si>
  <si>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</si>
  <si>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</si>
  <si>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</si>
  <si>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</si>
  <si>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</si>
  <si>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</si>
  <si>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</si>
  <si>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</si>
  <si>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</si>
  <si>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</si>
  <si>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</si>
  <si>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</si>
  <si>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</si>
  <si>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</si>
  <si>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</si>
  <si>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</si>
  <si>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</si>
  <si>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</si>
  <si>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</si>
  <si>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</si>
  <si>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</si>
  <si>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</si>
  <si>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</si>
  <si>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</si>
  <si>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</si>
  <si>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</si>
  <si>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</si>
  <si>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</si>
  <si>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</si>
  <si>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</si>
  <si>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</si>
  <si>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</si>
  <si>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</si>
  <si>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</si>
  <si>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</si>
  <si>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</si>
  <si>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</si>
  <si>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</si>
  <si>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</si>
  <si>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</si>
  <si>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</si>
  <si>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</si>
  <si>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</si>
  <si>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</si>
  <si>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</si>
  <si>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</si>
  <si>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</si>
  <si>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</si>
  <si>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</si>
  <si>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</si>
  <si>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</si>
  <si>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</si>
  <si>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</si>
  <si>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</si>
  <si>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</si>
  <si>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</si>
  <si>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</si>
  <si>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</si>
  <si>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</si>
  <si>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</si>
  <si>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</si>
  <si>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</si>
  <si>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</si>
  <si>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</si>
  <si>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</si>
  <si>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</si>
  <si>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</si>
  <si>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</si>
  <si>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</si>
  <si>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</si>
  <si>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</si>
  <si>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</si>
  <si>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</si>
  <si>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</si>
  <si>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</si>
  <si>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</si>
  <si>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</si>
  <si>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</si>
  <si>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</si>
  <si>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</si>
  <si>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</si>
  <si>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</si>
  <si>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</si>
  <si>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</si>
  <si>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</si>
  <si>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</si>
  <si>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</si>
  <si>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</si>
  <si>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</si>
  <si>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</si>
  <si>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</si>
  <si>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</si>
  <si>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</si>
  <si>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</si>
  <si>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</si>
  <si>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</si>
  <si>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</si>
  <si>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</si>
  <si>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</si>
  <si>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</si>
  <si>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</si>
  <si>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</si>
  <si>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</si>
  <si>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</si>
  <si>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</si>
  <si>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</si>
  <si>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</si>
  <si>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</si>
  <si>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</si>
  <si>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</si>
  <si>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</si>
  <si>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</si>
  <si>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</si>
  <si>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</si>
  <si>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</si>
  <si>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</si>
  <si>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</si>
  <si>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</si>
  <si>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</si>
  <si>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</si>
  <si>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</si>
  <si>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</si>
  <si>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</si>
  <si>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</si>
  <si>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</si>
  <si>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</si>
  <si>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</si>
  <si>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</si>
  <si>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</si>
  <si>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</si>
  <si>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</si>
  <si>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</si>
  <si>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</si>
  <si>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</si>
  <si>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</si>
  <si>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</si>
  <si>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</si>
  <si>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</si>
  <si>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</si>
  <si>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</si>
  <si>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</si>
  <si>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</si>
  <si>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</si>
  <si>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</si>
  <si>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</si>
  <si>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</si>
  <si>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</si>
  <si>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</si>
  <si>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</si>
  <si>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</si>
  <si>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</si>
  <si>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</si>
  <si>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</si>
  <si>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</si>
  <si>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</si>
  <si>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</si>
  <si>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</si>
  <si>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</si>
  <si>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</si>
  <si>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</si>
  <si>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</si>
  <si>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</si>
  <si>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</si>
  <si>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</si>
  <si>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</si>
  <si>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</si>
  <si>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</si>
  <si>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</si>
  <si>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</si>
  <si>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</si>
  <si>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</si>
  <si>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</si>
  <si>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</si>
  <si>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</si>
  <si>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</si>
  <si>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</si>
  <si>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</si>
  <si>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</si>
  <si>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</si>
  <si>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</si>
  <si>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</si>
  <si>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</si>
  <si>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</si>
  <si>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</si>
  <si>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</si>
  <si>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</si>
  <si>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</si>
  <si>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</si>
  <si>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</si>
  <si>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</si>
  <si>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</si>
  <si>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</si>
  <si>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</si>
  <si>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</si>
  <si>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</si>
  <si>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</si>
  <si>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</si>
  <si>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</si>
  <si>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</si>
  <si>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</si>
  <si>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</si>
  <si>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</si>
  <si>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</si>
  <si>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</si>
  <si>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</si>
  <si>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</si>
  <si>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</si>
  <si>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</si>
  <si>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</si>
  <si>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</si>
  <si>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</si>
  <si>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</si>
  <si>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</si>
  <si>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</si>
  <si>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</si>
  <si>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</si>
  <si>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</si>
  <si>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</si>
  <si>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</si>
  <si>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</si>
  <si>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</si>
  <si>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</si>
  <si>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</si>
  <si>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</si>
  <si>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</si>
  <si>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</si>
  <si>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</si>
  <si>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</si>
  <si>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</si>
  <si>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</si>
  <si>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</si>
  <si>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</si>
  <si>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</si>
  <si>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</si>
  <si>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</si>
  <si>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</si>
  <si>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</si>
  <si>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</si>
  <si>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</si>
  <si>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</si>
  <si>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</si>
  <si>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</si>
  <si>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</si>
  <si>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</si>
  <si>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</si>
  <si>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</si>
  <si>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</si>
  <si>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</si>
  <si>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</si>
  <si>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</si>
  <si>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</si>
  <si>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</si>
  <si>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</si>
  <si>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</si>
  <si>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</si>
  <si>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</si>
  <si>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</si>
  <si>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</si>
  <si>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</si>
  <si>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</si>
  <si>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</si>
  <si>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</si>
  <si>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</si>
  <si>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</si>
  <si>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</si>
  <si>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</si>
  <si>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</si>
  <si>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</si>
  <si>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</si>
  <si>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</si>
  <si>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</si>
  <si>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</si>
  <si>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</si>
  <si>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</si>
  <si>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</si>
  <si>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</si>
  <si>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</si>
  <si>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</si>
  <si>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</si>
  <si>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</si>
  <si>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</si>
  <si>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</si>
  <si>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</si>
  <si>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</si>
  <si>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</si>
  <si>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</si>
  <si>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</si>
  <si>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</si>
  <si>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</si>
  <si>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</si>
  <si>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</si>
  <si>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</si>
  <si>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</si>
  <si>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</si>
  <si>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</si>
  <si>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</si>
  <si>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</si>
  <si>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</si>
  <si>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</si>
  <si>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</si>
  <si>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</si>
  <si>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</si>
  <si>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</si>
  <si>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</si>
  <si>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</si>
  <si>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</si>
  <si>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</si>
  <si>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</si>
  <si>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</si>
  <si>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</si>
  <si>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</si>
  <si>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</si>
  <si>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</si>
  <si>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</si>
  <si>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</si>
  <si>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</si>
  <si>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</si>
  <si>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</si>
  <si>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</si>
  <si>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</si>
  <si>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</si>
  <si>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</si>
  <si>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</si>
  <si>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</si>
  <si>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</si>
  <si>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</si>
  <si>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</si>
  <si>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</si>
  <si>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</si>
  <si>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</si>
  <si>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</si>
  <si>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</si>
  <si>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</si>
  <si>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</si>
  <si>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</si>
  <si>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</si>
  <si>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</si>
  <si>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</si>
  <si>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</si>
  <si>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</si>
  <si>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</si>
  <si>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</si>
  <si>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</si>
  <si>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</si>
  <si>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</si>
  <si>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</si>
  <si>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</si>
  <si>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</si>
  <si>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</si>
  <si>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</si>
  <si>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</si>
  <si>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</si>
  <si>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</si>
  <si>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</si>
  <si>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</si>
  <si>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</si>
  <si>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</si>
  <si>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</si>
  <si>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</si>
  <si>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</si>
  <si>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</si>
  <si>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</si>
  <si>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</si>
  <si>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</si>
  <si>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</si>
  <si>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</si>
  <si>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</si>
  <si>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</si>
  <si>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</si>
  <si>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</si>
  <si>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</si>
  <si>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</si>
  <si>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</si>
  <si>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</si>
  <si>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</si>
  <si>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</si>
  <si>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</si>
  <si>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</si>
  <si>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</si>
  <si>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</si>
  <si>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</si>
  <si>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</si>
  <si>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</si>
  <si>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</si>
  <si>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</si>
  <si>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</si>
  <si>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</si>
  <si>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</si>
  <si>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</si>
  <si>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</si>
  <si>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</si>
  <si>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</si>
  <si>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</si>
  <si>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</si>
  <si>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</si>
  <si>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</si>
  <si>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</si>
  <si>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</si>
  <si>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</si>
  <si>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</si>
  <si>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</si>
  <si>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</si>
  <si>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</si>
  <si>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</si>
  <si>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</si>
  <si>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</si>
  <si>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</si>
  <si>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</si>
  <si>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</si>
  <si>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</si>
  <si>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</si>
  <si>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</si>
  <si>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</si>
  <si>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</si>
  <si>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</si>
  <si>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</si>
  <si>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</si>
  <si>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</si>
  <si>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</si>
  <si>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</si>
  <si>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</si>
  <si>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</si>
  <si>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</si>
  <si>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</si>
  <si>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</si>
  <si>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</si>
  <si>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</si>
  <si>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</si>
  <si>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</si>
  <si>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</si>
  <si>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</si>
  <si>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</si>
  <si>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</si>
  <si>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</si>
  <si>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</si>
  <si>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</si>
  <si>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</si>
  <si>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</si>
  <si>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</si>
  <si>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</si>
  <si>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</si>
  <si>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</si>
  <si>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</si>
  <si>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</si>
  <si>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</si>
  <si>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</si>
  <si>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</si>
  <si>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</si>
  <si>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</si>
  <si>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</si>
  <si>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</si>
  <si>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</si>
  <si>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</si>
  <si>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</si>
  <si>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</si>
  <si>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</si>
  <si>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</si>
  <si>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</si>
  <si>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</si>
  <si>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</si>
  <si>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</si>
  <si>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</si>
  <si>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</si>
  <si>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</si>
  <si>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</si>
  <si>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</si>
  <si>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</si>
  <si>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</si>
  <si>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</si>
  <si>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</si>
  <si>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</si>
  <si>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</si>
  <si>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</si>
  <si>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</si>
  <si>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</si>
  <si>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</si>
  <si>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</si>
  <si>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</si>
  <si>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</si>
  <si>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</si>
  <si>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</si>
  <si>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</si>
  <si>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</si>
  <si>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</si>
  <si>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</si>
  <si>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</si>
  <si>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</si>
  <si>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</si>
  <si>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</si>
  <si>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</si>
  <si>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</si>
  <si>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</si>
  <si>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</si>
  <si>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</si>
  <si>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</si>
  <si>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</si>
  <si>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</si>
  <si>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</si>
  <si>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</si>
  <si>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</si>
  <si>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</si>
  <si>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</si>
  <si>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</si>
  <si>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</si>
  <si>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</si>
  <si>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</si>
  <si>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</si>
  <si>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</si>
  <si>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</si>
  <si>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</si>
  <si>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</si>
  <si>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</si>
  <si>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</si>
  <si>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</si>
  <si>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</si>
  <si>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</si>
  <si>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</si>
  <si>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</si>
  <si>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</si>
  <si>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</si>
  <si>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</si>
  <si>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</si>
  <si>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</si>
  <si>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</si>
  <si>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</si>
  <si>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</si>
  <si>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</si>
  <si>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</si>
  <si>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</si>
  <si>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</si>
  <si>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</si>
  <si>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</si>
  <si>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</si>
  <si>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</si>
  <si>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</si>
  <si>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</si>
  <si>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</si>
  <si>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</si>
  <si>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</si>
  <si>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</si>
  <si>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</si>
  <si>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</si>
  <si>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</si>
  <si>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</si>
  <si>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</si>
  <si>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</si>
  <si>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</si>
  <si>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</si>
  <si>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</si>
  <si>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</si>
  <si>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</si>
  <si>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</si>
  <si>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</si>
  <si>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</si>
  <si>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</si>
  <si>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</si>
  <si>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</si>
  <si>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</si>
  <si>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</si>
  <si>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</si>
  <si>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</si>
  <si>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</si>
  <si>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</si>
  <si>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</si>
  <si>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</si>
  <si>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</si>
  <si>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</si>
  <si>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</si>
  <si>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</si>
  <si>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</si>
  <si>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</si>
  <si>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</si>
  <si>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</si>
  <si>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</si>
  <si>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</si>
  <si>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</si>
  <si>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</si>
  <si>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</si>
  <si>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</si>
  <si>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</si>
  <si>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</si>
  <si>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</si>
  <si>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</si>
  <si>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</si>
  <si>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</si>
  <si>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</si>
  <si>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</si>
  <si>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</si>
  <si>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</si>
  <si>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</si>
  <si>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</si>
  <si>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</si>
  <si>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</si>
  <si>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</si>
  <si>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</si>
  <si>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</si>
  <si>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</si>
  <si>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</si>
  <si>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</si>
  <si>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</si>
  <si>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</si>
  <si>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</si>
  <si>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</si>
  <si>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</si>
  <si>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</si>
  <si>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</si>
  <si>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</si>
  <si>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</si>
  <si>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</si>
  <si>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</si>
  <si>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</si>
  <si>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</si>
  <si>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</si>
  <si>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</si>
  <si>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</si>
  <si>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</si>
  <si>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</si>
  <si>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</si>
  <si>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</si>
  <si>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</si>
  <si>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</si>
  <si>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</si>
  <si>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</si>
  <si>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</si>
  <si>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</si>
  <si>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</si>
  <si>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</si>
  <si>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</si>
  <si>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</si>
  <si>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</si>
  <si>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</si>
  <si>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</si>
  <si>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</si>
  <si>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</si>
  <si>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</si>
  <si>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</si>
  <si>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</si>
  <si>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</si>
  <si>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</si>
  <si>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</si>
  <si>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</si>
  <si>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</si>
  <si>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</si>
  <si>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</si>
  <si>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</si>
  <si>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</si>
  <si>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</si>
  <si>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</si>
  <si>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</si>
  <si>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</si>
  <si>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</si>
  <si>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</si>
  <si>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</si>
  <si>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</si>
  <si>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</si>
  <si>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</si>
  <si>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</si>
  <si>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</si>
  <si>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</si>
  <si>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</si>
  <si>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</si>
  <si>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</si>
  <si>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</si>
  <si>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</si>
  <si>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</si>
  <si>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</si>
  <si>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</si>
  <si>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</si>
  <si>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</si>
  <si>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</si>
  <si>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</si>
  <si>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</si>
  <si>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</si>
  <si>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</si>
  <si>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</si>
  <si>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</si>
  <si>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</si>
  <si>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</si>
  <si>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</si>
  <si>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</si>
  <si>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</si>
  <si>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</si>
  <si>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</si>
  <si>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</si>
  <si>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</si>
  <si>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</si>
  <si>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</si>
  <si>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</si>
  <si>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</si>
  <si>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</si>
  <si>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</si>
  <si>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</si>
  <si>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</si>
  <si>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</si>
  <si>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</si>
  <si>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</si>
  <si>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</si>
  <si>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</si>
  <si>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</si>
  <si>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</si>
  <si>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</si>
  <si>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</si>
  <si>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</si>
  <si>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</si>
  <si>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</si>
  <si>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</si>
  <si>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</si>
  <si>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</si>
  <si>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</si>
  <si>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</si>
  <si>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</si>
  <si>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</si>
  <si>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</si>
  <si>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</si>
  <si>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</si>
  <si>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</si>
  <si>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</si>
  <si>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</si>
  <si>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</si>
  <si>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</si>
  <si>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</si>
  <si>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</si>
  <si>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</si>
  <si>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</si>
  <si>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</si>
  <si>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</si>
  <si>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</si>
  <si>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</si>
  <si>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</si>
  <si>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</si>
  <si>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</si>
  <si>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</si>
  <si>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</si>
  <si>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</si>
  <si>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</si>
  <si>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</si>
  <si>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</si>
  <si>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</si>
  <si>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</si>
  <si>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</si>
  <si>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</si>
  <si>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</si>
  <si>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</si>
  <si>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</si>
  <si>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</si>
  <si>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</si>
  <si>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</si>
  <si>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</si>
  <si>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</si>
  <si>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</si>
  <si>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</si>
  <si>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</si>
  <si>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</si>
  <si>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</si>
  <si>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</si>
  <si>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</si>
  <si>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</si>
  <si>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</si>
  <si>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</si>
  <si>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</si>
  <si>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</si>
  <si>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</si>
  <si>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</si>
  <si>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</si>
  <si>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</si>
  <si>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</si>
  <si>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</si>
  <si>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</si>
  <si>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</si>
  <si>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</si>
  <si>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</si>
  <si>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</si>
  <si>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</si>
  <si>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</si>
  <si>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</si>
  <si>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</si>
  <si>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</si>
  <si>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</si>
  <si>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</si>
  <si>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</si>
  <si>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</si>
  <si>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</si>
  <si>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</si>
  <si>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</si>
  <si>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</si>
  <si>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</si>
  <si>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</si>
  <si>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</si>
  <si>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</si>
  <si>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</si>
  <si>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</si>
  <si>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</si>
  <si>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</si>
  <si>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</si>
  <si>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</si>
  <si>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</si>
  <si>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</si>
  <si>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</si>
  <si>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</si>
  <si>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</si>
  <si>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</si>
  <si>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</si>
  <si>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</si>
  <si>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</si>
  <si>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</si>
  <si>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</si>
  <si>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</si>
  <si>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</si>
  <si>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</si>
  <si>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</si>
  <si>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</si>
  <si>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</si>
  <si>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</si>
  <si>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</si>
  <si>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</si>
  <si>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</si>
  <si>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</si>
  <si>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</si>
  <si>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</si>
  <si>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</si>
  <si>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</si>
  <si>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</si>
  <si>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</si>
  <si>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</si>
  <si>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</si>
  <si>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</si>
  <si>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</si>
  <si>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</si>
  <si>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</si>
  <si>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</si>
  <si>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</si>
  <si>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</si>
  <si>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</si>
  <si>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</si>
  <si>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</si>
  <si>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</si>
  <si>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</si>
  <si>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</si>
  <si>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</si>
  <si>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</si>
  <si>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</si>
  <si>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</si>
  <si>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</si>
  <si>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</si>
  <si>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</si>
  <si>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</si>
  <si>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</si>
  <si>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</si>
  <si>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</si>
  <si>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</si>
  <si>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</si>
  <si>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</si>
  <si>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</si>
  <si>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</si>
  <si>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</si>
  <si>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</si>
  <si>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</si>
  <si>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</si>
  <si>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</si>
  <si>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</si>
  <si>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</si>
  <si>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</si>
  <si>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</si>
  <si>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</si>
  <si>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</si>
  <si>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</si>
  <si>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</si>
  <si>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</si>
  <si>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</si>
  <si>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</si>
  <si>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</si>
  <si>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</si>
  <si>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</si>
  <si>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</si>
  <si>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</si>
  <si>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</si>
  <si>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</si>
  <si>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</si>
  <si>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</si>
  <si>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</si>
  <si>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</si>
  <si>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</si>
  <si>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</si>
  <si>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</si>
  <si>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</si>
  <si>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</si>
  <si>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</si>
  <si>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</si>
  <si>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</si>
  <si>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</si>
  <si>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</si>
  <si>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</si>
  <si>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</si>
  <si>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</si>
  <si>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</si>
  <si>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</si>
  <si>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</si>
  <si>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</si>
  <si>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</si>
  <si>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</si>
  <si>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</si>
  <si>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</si>
  <si>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</si>
  <si>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</si>
  <si>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</si>
  <si>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</si>
  <si>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</si>
  <si>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</si>
  <si>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</si>
  <si>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</si>
  <si>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</si>
  <si>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</si>
  <si>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</si>
  <si>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</si>
  <si>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</si>
  <si>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</si>
  <si>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</si>
  <si>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</si>
  <si>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</si>
  <si>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</si>
  <si>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</si>
  <si>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</si>
  <si>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</si>
  <si>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</si>
  <si>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</si>
  <si>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</si>
  <si>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</si>
  <si>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</si>
  <si>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</si>
  <si>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</si>
  <si>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</si>
  <si>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</si>
  <si>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</si>
  <si>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</si>
  <si>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</si>
  <si>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</si>
  <si>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</si>
  <si>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</si>
  <si>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</si>
  <si>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</si>
  <si>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</si>
  <si>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</si>
  <si>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</si>
  <si>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</si>
  <si>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</si>
  <si>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</si>
  <si>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</si>
  <si>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</si>
  <si>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</si>
  <si>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</si>
  <si>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</si>
  <si>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</si>
  <si>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</si>
  <si>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</si>
  <si>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</si>
  <si>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</si>
  <si>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</si>
  <si>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</si>
  <si>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</si>
  <si>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</si>
  <si>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</si>
  <si>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</si>
  <si>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</si>
  <si>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</si>
  <si>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</si>
  <si>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</si>
  <si>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</si>
  <si>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</si>
  <si>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</si>
  <si>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</si>
  <si>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</si>
  <si>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</si>
  <si>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</si>
  <si>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</si>
  <si>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</si>
  <si>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</si>
  <si>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</si>
  <si>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</si>
  <si>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</si>
  <si>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</si>
  <si>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</si>
  <si>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</si>
  <si>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</si>
  <si>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</si>
  <si>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</si>
  <si>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</si>
  <si>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</si>
  <si>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</si>
  <si>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</si>
  <si>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</si>
  <si>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</si>
  <si>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</si>
  <si>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</si>
  <si>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</si>
  <si>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</si>
  <si>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</si>
  <si>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</si>
  <si>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</si>
  <si>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</si>
  <si>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</si>
  <si>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</si>
  <si>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</si>
  <si>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</si>
  <si>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</si>
  <si>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</si>
  <si>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</si>
  <si>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</si>
  <si>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</si>
  <si>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</si>
  <si>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</si>
  <si>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</si>
  <si>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</si>
  <si>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</si>
  <si>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</si>
  <si>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</si>
  <si>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</si>
  <si>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</si>
  <si>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</si>
  <si>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</si>
  <si>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</si>
  <si>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</si>
  <si>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</si>
  <si>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</si>
  <si>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</si>
  <si>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</si>
  <si>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</si>
  <si>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</si>
  <si>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</si>
  <si>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</si>
  <si>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</si>
  <si>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</si>
  <si>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</si>
  <si>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</si>
  <si>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</si>
  <si>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</si>
  <si>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</si>
  <si>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</si>
  <si>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</si>
  <si>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</si>
  <si>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</si>
  <si>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</si>
  <si>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</si>
  <si>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</si>
  <si>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</si>
  <si>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</si>
  <si>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</si>
  <si>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</si>
  <si>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</si>
  <si>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</si>
  <si>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</si>
  <si>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</si>
  <si>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</si>
  <si>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</si>
  <si>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</si>
  <si>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</si>
  <si>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</si>
  <si>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</si>
  <si>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</si>
  <si>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</si>
  <si>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</si>
  <si>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</si>
  <si>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</si>
  <si>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</si>
  <si>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</si>
  <si>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</si>
  <si>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</si>
  <si>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</si>
  <si>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</si>
  <si>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</si>
  <si>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</si>
  <si>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</si>
  <si>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</si>
  <si>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</si>
  <si>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</si>
  <si>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</si>
  <si>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</si>
  <si>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</si>
  <si>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</si>
  <si>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</si>
  <si>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</si>
  <si>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</si>
  <si>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</si>
  <si>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</si>
  <si>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</si>
  <si>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</si>
  <si>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</si>
  <si>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</si>
  <si>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</si>
  <si>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</si>
  <si>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</si>
  <si>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</si>
  <si>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</si>
  <si>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</si>
  <si>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</si>
  <si>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</si>
  <si>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</si>
  <si>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</si>
  <si>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</si>
  <si>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</si>
  <si>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</si>
  <si>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</si>
  <si>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</si>
  <si>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</si>
  <si>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</si>
  <si>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</si>
  <si>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</si>
  <si>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</si>
  <si>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</si>
  <si>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</si>
  <si>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</si>
  <si>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</si>
  <si>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</si>
  <si>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</si>
  <si>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</si>
  <si>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</si>
  <si>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</si>
  <si>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</si>
  <si>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</si>
  <si>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</si>
  <si>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</si>
  <si>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</si>
  <si>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</si>
  <si>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</si>
  <si>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</si>
  <si>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</si>
  <si>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</si>
  <si>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</si>
  <si>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</si>
  <si>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</si>
  <si>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</si>
  <si>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</si>
  <si>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</si>
  <si>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</si>
  <si>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</si>
  <si>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</si>
  <si>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</si>
  <si>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</si>
  <si>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</si>
  <si>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</si>
  <si>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</si>
  <si>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</si>
  <si>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</si>
  <si>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</si>
  <si>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</si>
  <si>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</si>
  <si>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</si>
  <si>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</si>
  <si>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</si>
  <si>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</si>
  <si>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</si>
  <si>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</si>
  <si>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</si>
  <si>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</si>
  <si>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</si>
  <si>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</si>
  <si>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</si>
  <si>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</si>
  <si>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</si>
  <si>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</si>
  <si>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</si>
  <si>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</si>
  <si>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</si>
  <si>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</si>
  <si>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</si>
  <si>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</si>
  <si>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</si>
  <si>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</si>
  <si>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</si>
  <si>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</si>
  <si>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</si>
  <si>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</si>
  <si>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</si>
  <si>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</si>
  <si>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</si>
  <si>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</si>
  <si>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</si>
  <si>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</si>
  <si>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</si>
  <si>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</si>
  <si>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</si>
  <si>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</si>
  <si>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</si>
  <si>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</si>
  <si>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</si>
  <si>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</si>
  <si>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</si>
  <si>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</si>
  <si>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</si>
  <si>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</si>
  <si>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</si>
  <si>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</si>
  <si>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</si>
  <si>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</si>
  <si>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</si>
  <si>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</si>
  <si>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</si>
  <si>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</si>
  <si>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</si>
  <si>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</si>
  <si>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</si>
  <si>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</si>
  <si>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</si>
  <si>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</si>
  <si>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</si>
  <si>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</si>
  <si>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</si>
  <si>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</si>
  <si>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</si>
  <si>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</si>
  <si>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</si>
  <si>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</si>
  <si>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</si>
  <si>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</si>
  <si>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</si>
  <si>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</si>
  <si>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</si>
  <si>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</si>
  <si>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</si>
  <si>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</si>
  <si>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</si>
  <si>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</si>
  <si>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</si>
  <si>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</si>
  <si>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</si>
  <si>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</si>
  <si>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</si>
  <si>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</si>
  <si>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</si>
  <si>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</si>
  <si>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</si>
  <si>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</si>
  <si>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</si>
  <si>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</si>
  <si>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</si>
  <si>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</si>
  <si>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</si>
  <si>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</si>
  <si>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</si>
  <si>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</si>
  <si>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</si>
  <si>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</si>
  <si>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</si>
  <si>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</si>
  <si>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</si>
  <si>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</si>
  <si>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</si>
  <si>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</si>
  <si>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</si>
  <si>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</si>
  <si>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</si>
  <si>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</si>
  <si>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</si>
  <si>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</si>
  <si>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</si>
  <si>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</si>
  <si>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</si>
  <si>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</si>
  <si>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</si>
  <si>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</si>
  <si>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</si>
  <si>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</si>
  <si>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</si>
  <si>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</si>
  <si>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</si>
  <si>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</si>
  <si>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</si>
  <si>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</si>
  <si>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</si>
  <si>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</si>
  <si>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</si>
  <si>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</si>
  <si>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</si>
  <si>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</si>
  <si>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</si>
  <si>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</si>
  <si>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</si>
  <si>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</si>
  <si>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</si>
  <si>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</si>
  <si>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</si>
  <si>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</si>
  <si>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</si>
  <si>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</si>
  <si>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</si>
  <si>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</si>
  <si>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</si>
  <si>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</si>
  <si>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</si>
  <si>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</si>
  <si>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</si>
  <si>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</si>
  <si>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</si>
  <si>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</si>
  <si>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</si>
  <si>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</si>
  <si>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</si>
  <si>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</si>
  <si>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</si>
  <si>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</si>
  <si>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</si>
  <si>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</si>
  <si>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</si>
  <si>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</si>
  <si>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</si>
  <si>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</si>
  <si>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</si>
  <si>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</si>
  <si>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</si>
  <si>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</si>
  <si>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</si>
  <si>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</si>
  <si>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</si>
  <si>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</si>
  <si>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</si>
  <si>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</si>
  <si>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</si>
  <si>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</si>
  <si>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</si>
  <si>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</si>
  <si>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</si>
  <si>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</si>
  <si>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</si>
  <si>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</si>
  <si>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</si>
  <si>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</si>
  <si>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</si>
  <si>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</si>
  <si>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</si>
  <si>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</si>
  <si>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</si>
  <si>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</si>
  <si>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</si>
  <si>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</si>
  <si>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</si>
  <si>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</si>
  <si>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</si>
  <si>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</si>
  <si>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</si>
  <si>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</si>
  <si>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</si>
  <si>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</si>
  <si>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</si>
  <si>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</si>
  <si>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</si>
  <si>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</si>
  <si>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</si>
  <si>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</si>
  <si>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</si>
  <si>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</si>
  <si>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</si>
  <si>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</si>
  <si>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</si>
  <si>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</si>
  <si>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</si>
  <si>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</si>
  <si>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</si>
  <si>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</si>
  <si>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</si>
  <si>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</si>
  <si>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</si>
  <si>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</si>
  <si>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</si>
  <si>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</si>
  <si>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</si>
  <si>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</si>
  <si>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</si>
  <si>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</si>
  <si>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</si>
  <si>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</si>
  <si>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</si>
  <si>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</si>
  <si>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</si>
  <si>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</si>
  <si>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</si>
  <si>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</si>
  <si>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</si>
  <si>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</si>
  <si>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</si>
  <si>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</si>
  <si>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</si>
  <si>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</si>
  <si>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</si>
  <si>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</si>
  <si>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</si>
  <si>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</si>
  <si>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</si>
  <si>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</si>
  <si>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</si>
  <si>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</si>
  <si>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</si>
  <si>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</si>
  <si>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</si>
  <si>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</si>
  <si>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</si>
  <si>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</si>
  <si>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</si>
  <si>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</si>
  <si>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</si>
  <si>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</si>
  <si>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</si>
  <si>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</si>
  <si>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</si>
  <si>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</si>
  <si>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</si>
  <si>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</si>
  <si>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</si>
  <si>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</si>
  <si>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</si>
  <si>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</si>
  <si>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</si>
  <si>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</si>
  <si>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</si>
  <si>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</si>
  <si>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</si>
  <si>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</si>
  <si>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</si>
  <si>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</si>
  <si>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</si>
  <si>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</si>
  <si>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</si>
  <si>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</si>
  <si>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</si>
  <si>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</si>
  <si>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</si>
  <si>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</si>
  <si>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</si>
  <si>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</si>
  <si>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</si>
  <si>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</si>
  <si>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</si>
  <si>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</si>
  <si>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</si>
  <si>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</si>
  <si>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</si>
  <si>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</si>
  <si>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</si>
  <si>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</si>
  <si>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</si>
  <si>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</si>
  <si>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</si>
  <si>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</si>
  <si>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</si>
  <si>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</si>
  <si>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</si>
  <si>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</si>
  <si>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</si>
  <si>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</si>
  <si>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</si>
  <si>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</si>
  <si>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</si>
  <si>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</si>
  <si>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</si>
  <si>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</si>
  <si>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</si>
  <si>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</si>
  <si>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</si>
  <si>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</si>
  <si>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</si>
  <si>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</si>
  <si>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</si>
  <si>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</si>
  <si>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</si>
  <si>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</si>
  <si>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</si>
  <si>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</si>
  <si>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</si>
  <si>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</si>
  <si>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</si>
  <si>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</si>
  <si>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</si>
  <si>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</si>
  <si>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</si>
  <si>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</si>
  <si>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</si>
  <si>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</si>
  <si>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</si>
  <si>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</si>
  <si>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</si>
  <si>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</si>
  <si>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</si>
  <si>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</si>
  <si>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</si>
  <si>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</si>
  <si>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</si>
  <si>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</si>
  <si>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</si>
  <si>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</si>
  <si>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</si>
  <si>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</si>
  <si>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</si>
  <si>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</si>
  <si>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</si>
  <si>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</si>
  <si>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</si>
  <si>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</si>
  <si>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</si>
  <si>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</si>
  <si>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</si>
  <si>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</si>
  <si>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</si>
  <si>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</si>
  <si>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</si>
  <si>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</si>
  <si>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</si>
  <si>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</si>
  <si>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</si>
  <si>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</si>
  <si>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</si>
  <si>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</si>
  <si>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</si>
  <si>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</si>
  <si>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</si>
  <si>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</si>
  <si>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</si>
  <si>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</si>
  <si>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</si>
  <si>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</si>
  <si>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</si>
  <si>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</si>
  <si>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</si>
  <si>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</si>
  <si>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</si>
  <si>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</si>
  <si>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</si>
  <si>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</si>
  <si>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</si>
  <si>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</si>
  <si>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</si>
  <si>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</si>
  <si>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</si>
  <si>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</si>
  <si>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</si>
  <si>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</si>
  <si>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</si>
  <si>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</si>
  <si>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</si>
  <si>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</si>
  <si>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</si>
  <si>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</si>
  <si>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</si>
  <si>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</si>
  <si>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</si>
  <si>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</si>
  <si>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</si>
  <si>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</si>
  <si>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</si>
  <si>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</si>
  <si>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</si>
  <si>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</si>
  <si>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</si>
  <si>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</si>
  <si>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</si>
  <si>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</si>
  <si>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</si>
  <si>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</si>
  <si>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</si>
  <si>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</si>
  <si>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</si>
  <si>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</si>
  <si>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</si>
  <si>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</si>
  <si>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</si>
  <si>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</si>
  <si>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</si>
  <si>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</si>
  <si>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</si>
  <si>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</si>
  <si>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</si>
  <si>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</si>
  <si>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</si>
  <si>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</si>
  <si>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</si>
  <si>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</si>
  <si>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</si>
  <si>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</si>
  <si>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</si>
  <si>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</si>
  <si>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</si>
  <si>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</si>
  <si>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</si>
  <si>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</si>
  <si>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</si>
  <si>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</si>
  <si>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</si>
  <si>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</si>
  <si>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</si>
  <si>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</si>
  <si>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</si>
  <si>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</si>
  <si>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</si>
  <si>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</si>
  <si>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</si>
  <si>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</si>
  <si>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</si>
  <si>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</si>
  <si>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</si>
  <si>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</si>
  <si>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</si>
  <si>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</si>
  <si>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</si>
  <si>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</si>
  <si>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</si>
  <si>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</si>
  <si>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</si>
  <si>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</si>
  <si>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</si>
  <si>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</si>
  <si>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</si>
  <si>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</si>
  <si>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</si>
  <si>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</si>
  <si>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</si>
  <si>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</si>
  <si>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</si>
  <si>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</si>
  <si>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</si>
  <si>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</si>
  <si>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</si>
  <si>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</si>
  <si>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</si>
  <si>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</si>
  <si>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</si>
  <si>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</si>
  <si>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</si>
  <si>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</si>
  <si>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</si>
  <si>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</si>
  <si>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</si>
  <si>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</si>
  <si>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</si>
  <si>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</si>
  <si>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</si>
  <si>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</si>
  <si>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</si>
  <si>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</si>
  <si>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</si>
  <si>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</si>
  <si>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</si>
  <si>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</si>
  <si>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</si>
  <si>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</si>
  <si>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</si>
  <si>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</si>
  <si>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</si>
  <si>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</si>
  <si>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</si>
  <si>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</si>
  <si>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</si>
  <si>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</si>
  <si>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</si>
  <si>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</si>
  <si>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</si>
  <si>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</si>
  <si>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</si>
  <si>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</si>
  <si>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</si>
  <si>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</si>
  <si>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</si>
  <si>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</si>
  <si>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</si>
  <si>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</si>
  <si>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</si>
  <si>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</si>
  <si>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</si>
  <si>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</si>
  <si>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</si>
  <si>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</si>
  <si>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</si>
  <si>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</si>
  <si>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</si>
  <si>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</si>
  <si>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</si>
  <si>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</si>
  <si>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</si>
  <si>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</si>
  <si>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</si>
  <si>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</si>
  <si>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</si>
  <si>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</si>
  <si>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</si>
  <si>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</si>
  <si>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</si>
  <si>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</si>
  <si>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</si>
  <si>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</si>
  <si>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</si>
  <si>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</si>
  <si>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</si>
  <si>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</si>
  <si>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</si>
  <si>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</si>
  <si>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</si>
  <si>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</si>
  <si>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</si>
  <si>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</si>
  <si>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</si>
  <si>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</si>
  <si>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</si>
  <si>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</si>
  <si>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</si>
  <si>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</si>
  <si>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</si>
  <si>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</si>
  <si>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</si>
  <si>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</si>
  <si>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</si>
  <si>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</si>
  <si>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</si>
  <si>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</si>
  <si>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</si>
  <si>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</si>
  <si>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</si>
  <si>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</si>
  <si>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</si>
  <si>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</si>
  <si>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</si>
  <si>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</si>
  <si>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</si>
  <si>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</si>
  <si>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</si>
  <si>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</si>
  <si>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</si>
  <si>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</si>
  <si>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</si>
  <si>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</si>
  <si>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</si>
  <si>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</si>
  <si>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</si>
  <si>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</si>
  <si>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</si>
  <si>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</si>
  <si>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</si>
  <si>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</si>
  <si>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</si>
  <si>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</si>
  <si>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</si>
  <si>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</si>
  <si>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</si>
  <si>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</si>
  <si>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</si>
  <si>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</si>
  <si>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</si>
  <si>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</si>
  <si>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</si>
  <si>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</si>
  <si>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</si>
  <si>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</si>
  <si>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</si>
  <si>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</si>
  <si>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</si>
  <si>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</si>
  <si>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</si>
  <si>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</si>
  <si>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</si>
  <si>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</si>
  <si>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</si>
  <si>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</si>
  <si>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</si>
  <si>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</si>
  <si>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</si>
  <si>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</si>
  <si>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</si>
  <si>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</si>
  <si>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</si>
  <si>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</si>
  <si>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</si>
  <si>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</si>
  <si>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</si>
  <si>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</si>
  <si>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</si>
  <si>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</si>
  <si>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</si>
  <si>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</si>
  <si>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</si>
  <si>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</si>
  <si>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</si>
  <si>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</si>
  <si>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</si>
  <si>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</si>
  <si>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</si>
  <si>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</si>
  <si>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</si>
  <si>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</si>
  <si>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</si>
  <si>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</si>
  <si>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</si>
  <si>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</si>
  <si>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</si>
  <si>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</si>
  <si>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</si>
  <si>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</si>
  <si>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</si>
  <si>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</si>
  <si>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</si>
  <si>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</si>
  <si>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</si>
  <si>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</si>
  <si>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</si>
  <si>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</si>
  <si>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</si>
  <si>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</si>
  <si>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</si>
  <si>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</si>
  <si>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</si>
  <si>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</si>
  <si>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</si>
  <si>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</si>
  <si>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</si>
  <si>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</si>
  <si>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</si>
  <si>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</si>
  <si>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</si>
  <si>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</si>
  <si>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</si>
  <si>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</si>
  <si>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</si>
  <si>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</si>
  <si>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</si>
  <si>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</si>
  <si>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</si>
  <si>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</si>
  <si>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</si>
  <si>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</si>
  <si>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</si>
  <si>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</si>
  <si>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</si>
  <si>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</si>
  <si>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</si>
  <si>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</si>
  <si>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</si>
  <si>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</si>
  <si>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</si>
  <si>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</si>
  <si>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</si>
  <si>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</si>
  <si>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</si>
  <si>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</si>
  <si>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</si>
  <si>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</si>
  <si>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</si>
  <si>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</si>
  <si>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</si>
  <si>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</si>
  <si>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</si>
  <si>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</si>
  <si>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</si>
  <si>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</si>
  <si>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</si>
  <si>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</si>
  <si>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</si>
  <si>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</si>
  <si>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</si>
  <si>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</si>
  <si>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</si>
  <si>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</si>
  <si>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</si>
  <si>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</si>
  <si>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</si>
  <si>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</si>
  <si>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</si>
  <si>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</si>
  <si>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</si>
  <si>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</si>
  <si>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</si>
  <si>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</si>
  <si>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</si>
  <si>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</si>
  <si>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</si>
  <si>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</si>
  <si>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</si>
  <si>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</si>
  <si>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</si>
  <si>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</si>
  <si>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</si>
  <si>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</si>
  <si>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</si>
  <si>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</si>
  <si>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</si>
  <si>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</si>
  <si>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</si>
  <si>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</si>
  <si>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</si>
  <si>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</si>
  <si>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</si>
  <si>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</si>
  <si>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</si>
  <si>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</si>
  <si>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</si>
  <si>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</si>
  <si>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</si>
  <si>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</si>
  <si>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</si>
  <si>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</si>
  <si>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</si>
  <si>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</si>
  <si>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</si>
  <si>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</si>
  <si>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</si>
  <si>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</si>
  <si>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</si>
  <si>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</si>
  <si>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</si>
  <si>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</si>
  <si>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</si>
  <si>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</si>
  <si>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</si>
  <si>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</si>
  <si>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</si>
  <si>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</si>
  <si>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</si>
  <si>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</si>
  <si>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</si>
  <si>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</si>
  <si>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</si>
  <si>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</si>
  <si>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</si>
  <si>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</si>
  <si>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</si>
  <si>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</si>
  <si>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</si>
  <si>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</si>
  <si>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</si>
  <si>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</si>
  <si>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</si>
  <si>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</si>
  <si>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</si>
  <si>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</si>
  <si>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</si>
  <si>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</si>
  <si>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</si>
  <si>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</si>
  <si>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</si>
  <si>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</si>
  <si>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</si>
  <si>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</si>
  <si>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</si>
  <si>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</si>
  <si>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</si>
  <si>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</si>
  <si>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</si>
  <si>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</si>
  <si>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</si>
  <si>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</si>
  <si>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</si>
  <si>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</si>
  <si>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</si>
  <si>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</si>
  <si>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</si>
  <si>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</si>
  <si>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</si>
  <si>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</si>
  <si>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</si>
  <si>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</si>
  <si>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</si>
  <si>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</si>
  <si>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</si>
  <si>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</si>
  <si>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</si>
  <si>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</si>
  <si>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</si>
  <si>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</si>
  <si>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</si>
  <si>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</si>
  <si>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</si>
  <si>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</si>
  <si>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</si>
  <si>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</si>
  <si>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</si>
  <si>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</si>
  <si>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</si>
  <si>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</si>
  <si>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</si>
  <si>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</si>
  <si>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</si>
  <si>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</si>
  <si>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</si>
  <si>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</si>
  <si>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</si>
  <si>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</si>
  <si>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</si>
  <si>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</si>
  <si>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</si>
  <si>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</si>
  <si>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</si>
  <si>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</si>
  <si>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</si>
  <si>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</si>
  <si>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</si>
  <si>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</si>
  <si>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</si>
  <si>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</si>
  <si>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</si>
  <si>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</si>
  <si>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</si>
  <si>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</si>
  <si>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</si>
  <si>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</si>
  <si>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</si>
  <si>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</si>
  <si>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</si>
  <si>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</si>
  <si>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</si>
  <si>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</si>
  <si>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</si>
  <si>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</si>
  <si>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</si>
  <si>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</si>
  <si>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</si>
  <si>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</si>
  <si>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</si>
  <si>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</si>
  <si>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</si>
  <si>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</si>
  <si>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</si>
  <si>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</si>
  <si>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</si>
  <si>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</si>
  <si>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</si>
  <si>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</si>
  <si>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</si>
  <si>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</si>
  <si>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</si>
  <si>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</si>
  <si>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</si>
  <si>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</si>
  <si>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</si>
  <si>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</si>
  <si>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</si>
  <si>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</si>
  <si>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</si>
  <si>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</si>
  <si>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</si>
  <si>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</si>
  <si>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</si>
  <si>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</si>
  <si>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</si>
  <si>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</si>
  <si>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</si>
  <si>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</si>
  <si>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</si>
  <si>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</si>
  <si>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</si>
  <si>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</si>
  <si>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</si>
  <si>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</si>
  <si>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</si>
  <si>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</si>
  <si>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</si>
  <si>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</si>
  <si>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</si>
  <si>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</si>
  <si>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</si>
  <si>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</si>
  <si>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</si>
  <si>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</si>
  <si>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</si>
  <si>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</si>
  <si>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</si>
  <si>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</si>
  <si>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</si>
  <si>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</si>
  <si>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</si>
  <si>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</si>
  <si>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</si>
  <si>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</si>
  <si>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</si>
  <si>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</si>
  <si>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</si>
  <si>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</si>
  <si>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</si>
  <si>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</si>
  <si>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</si>
  <si>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</si>
  <si>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</si>
  <si>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</si>
  <si>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</si>
  <si>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</si>
  <si>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</si>
  <si>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</si>
  <si>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</si>
  <si>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</si>
  <si>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</si>
  <si>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</si>
  <si>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</si>
  <si>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</si>
  <si>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</si>
  <si>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</si>
  <si>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</si>
  <si>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</si>
  <si>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</si>
  <si>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</si>
  <si>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</si>
  <si>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</si>
  <si>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</si>
  <si>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</si>
  <si>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</si>
  <si>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</si>
  <si>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</si>
  <si>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</si>
  <si>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</si>
  <si>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</si>
  <si>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</si>
  <si>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</si>
  <si>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</si>
  <si>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</si>
  <si>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</si>
  <si>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</si>
  <si>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</si>
  <si>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</si>
  <si>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</si>
  <si>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</si>
  <si>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</si>
  <si>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</si>
  <si>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</si>
  <si>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</si>
  <si>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</si>
  <si>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</si>
  <si>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</si>
  <si>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</si>
  <si>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</si>
  <si>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</si>
  <si>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</si>
  <si>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</si>
  <si>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</si>
  <si>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</si>
  <si>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</si>
  <si>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</si>
  <si>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</si>
  <si>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</si>
  <si>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</si>
  <si>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</si>
  <si>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</si>
  <si>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</si>
  <si>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</si>
  <si>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</si>
  <si>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</si>
  <si>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</si>
  <si>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</si>
  <si>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</si>
  <si>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</si>
  <si>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</si>
  <si>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</si>
  <si>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</si>
  <si>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</si>
  <si>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</si>
  <si>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</si>
  <si>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</si>
  <si>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</si>
  <si>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</si>
  <si>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</si>
  <si>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</si>
  <si>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</si>
  <si>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</si>
  <si>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</si>
  <si>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</si>
  <si>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</si>
  <si>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</si>
  <si>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</si>
  <si>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</si>
  <si>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</si>
  <si>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</si>
  <si>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</si>
  <si>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</si>
  <si>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</si>
  <si>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</si>
  <si>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</si>
  <si>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</si>
  <si>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</si>
  <si>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</si>
  <si>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</si>
  <si>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</si>
  <si>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</si>
  <si>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</si>
  <si>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</si>
  <si>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</si>
  <si>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</si>
  <si>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</si>
  <si>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</si>
  <si>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</si>
  <si>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</si>
  <si>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</si>
  <si>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</si>
  <si>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</si>
  <si>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</si>
  <si>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</si>
  <si>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</si>
  <si>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</si>
  <si>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</si>
  <si>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</si>
  <si>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</si>
  <si>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</si>
  <si>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</si>
  <si>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</si>
  <si>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</si>
  <si>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</si>
  <si>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</si>
  <si>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</si>
  <si>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</si>
  <si>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</si>
  <si>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</si>
  <si>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</si>
  <si>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</si>
  <si>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</si>
  <si>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</si>
  <si>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</si>
  <si>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</si>
  <si>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</si>
  <si>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</si>
  <si>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</si>
  <si>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</si>
  <si>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</si>
  <si>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</si>
  <si>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</si>
  <si>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</si>
  <si>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</si>
  <si>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</si>
  <si>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</si>
  <si>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</si>
  <si>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</si>
  <si>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</si>
  <si>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</si>
  <si>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</si>
  <si>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</si>
  <si>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</si>
  <si>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</si>
  <si>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</si>
  <si>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</si>
  <si>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</si>
  <si>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</si>
  <si>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</si>
  <si>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</si>
  <si>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</si>
  <si>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</si>
  <si>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</si>
  <si>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</si>
  <si>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</si>
  <si>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</si>
  <si>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</si>
  <si>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</si>
  <si>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</si>
  <si>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</si>
  <si>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</si>
  <si>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</si>
  <si>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</si>
  <si>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</si>
  <si>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</si>
  <si>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</si>
  <si>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</si>
  <si>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</si>
  <si>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</si>
  <si>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</si>
  <si>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</si>
  <si>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</si>
  <si>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</si>
  <si>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</si>
  <si>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</si>
  <si>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</si>
  <si>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</si>
  <si>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</si>
  <si>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</si>
  <si>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</si>
  <si>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</si>
  <si>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</si>
  <si>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</si>
  <si>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</si>
  <si>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</si>
  <si>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</si>
  <si>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</si>
  <si>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</si>
  <si>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</si>
  <si>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</si>
  <si>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</si>
  <si>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</si>
  <si>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</si>
  <si>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</si>
  <si>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</si>
  <si>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</si>
  <si>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</si>
  <si>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</si>
  <si>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</si>
  <si>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</si>
  <si>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</si>
  <si>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</si>
  <si>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</si>
  <si>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</si>
  <si>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</si>
  <si>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</si>
  <si>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</si>
  <si>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</si>
  <si>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</si>
  <si>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</si>
  <si>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</si>
  <si>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</si>
  <si>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</si>
  <si>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</si>
  <si>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</si>
  <si>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</si>
  <si>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</si>
  <si>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</si>
  <si>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</si>
  <si>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</si>
  <si>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</si>
  <si>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</si>
  <si>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</si>
  <si>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</si>
  <si>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</si>
  <si>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</si>
  <si>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</si>
  <si>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</si>
  <si>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</si>
  <si>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</si>
  <si>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</si>
  <si>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</si>
  <si>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</si>
  <si>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</si>
  <si>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</si>
  <si>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</si>
  <si>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</si>
  <si>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</si>
  <si>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</si>
  <si>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</si>
  <si>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</si>
  <si>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</si>
  <si>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</si>
  <si>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</si>
  <si>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</si>
  <si>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</si>
  <si>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</si>
  <si>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</si>
  <si>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</si>
  <si>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</si>
  <si>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</si>
  <si>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</si>
  <si>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</si>
  <si>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</si>
  <si>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</si>
  <si>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</si>
  <si>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</si>
  <si>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</si>
  <si>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</si>
  <si>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</si>
  <si>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</si>
  <si>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</si>
  <si>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</si>
  <si>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</si>
  <si>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</si>
  <si>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</si>
  <si>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</si>
  <si>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</si>
  <si>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</si>
  <si>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</si>
  <si>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</si>
  <si>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</si>
  <si>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</si>
  <si>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</si>
  <si>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</si>
  <si>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</si>
  <si>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</si>
  <si>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</si>
  <si>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</si>
  <si>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</si>
  <si>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</si>
  <si>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</si>
  <si>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</si>
  <si>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</si>
  <si>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</si>
  <si>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</si>
  <si>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</si>
  <si>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</si>
  <si>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</si>
  <si>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</si>
  <si>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</si>
  <si>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</si>
  <si>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</si>
  <si>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</si>
  <si>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</si>
  <si>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</si>
  <si>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</si>
  <si>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</si>
  <si>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</si>
  <si>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</si>
  <si>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</si>
  <si>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</si>
  <si>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</si>
  <si>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</si>
  <si>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</si>
  <si>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</si>
  <si>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</si>
  <si>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</si>
  <si>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</si>
  <si>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</si>
  <si>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</si>
  <si>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</si>
  <si>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</si>
  <si>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</si>
  <si>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</si>
  <si>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</si>
  <si>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</si>
  <si>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</si>
  <si>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</si>
  <si>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</si>
  <si>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</si>
  <si>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</si>
  <si>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</si>
  <si>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</si>
  <si>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</si>
  <si>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</si>
  <si>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</si>
  <si>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</si>
  <si>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</si>
  <si>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</si>
  <si>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</si>
  <si>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</si>
  <si>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</si>
  <si>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</si>
  <si>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</si>
  <si>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</si>
  <si>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</si>
  <si>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</si>
  <si>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</si>
  <si>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</si>
  <si>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</si>
  <si>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</si>
  <si>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</si>
  <si>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</si>
  <si>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</si>
  <si>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</si>
  <si>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</si>
  <si>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</si>
  <si>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</si>
  <si>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</si>
  <si>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</si>
  <si>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</si>
  <si>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</si>
  <si>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</si>
  <si>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</si>
  <si>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</si>
  <si>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</si>
  <si>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</si>
  <si>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</si>
  <si>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</si>
  <si>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</si>
  <si>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</si>
  <si>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</si>
  <si>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</si>
  <si>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</si>
  <si>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</si>
  <si>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</si>
  <si>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</si>
  <si>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</si>
  <si>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</si>
  <si>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</si>
  <si>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</si>
  <si>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</si>
  <si>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</si>
  <si>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</si>
  <si>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</si>
  <si>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</si>
  <si>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</si>
  <si>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</si>
  <si>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</si>
  <si>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</si>
  <si>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</si>
  <si>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</si>
  <si>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</si>
  <si>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</si>
  <si>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</si>
  <si>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</si>
  <si>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</si>
  <si>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</si>
  <si>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</si>
  <si>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</si>
  <si>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</si>
  <si>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</si>
  <si>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</si>
  <si>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</si>
  <si>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</si>
  <si>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</si>
  <si>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</si>
  <si>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</si>
  <si>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</si>
  <si>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</si>
  <si>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</si>
  <si>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</si>
  <si>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</si>
  <si>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</si>
  <si>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</si>
  <si>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</si>
  <si>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</si>
  <si>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</si>
  <si>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</si>
  <si>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</si>
  <si>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</si>
  <si>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</si>
  <si>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</si>
  <si>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</si>
  <si>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</si>
  <si>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</si>
  <si>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</si>
  <si>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</si>
  <si>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</si>
  <si>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</si>
  <si>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</si>
  <si>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</si>
  <si>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</si>
  <si>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</si>
  <si>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</si>
  <si>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</si>
  <si>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</si>
  <si>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</si>
  <si>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</si>
  <si>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</si>
  <si>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</si>
  <si>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</si>
  <si>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</si>
  <si>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</si>
  <si>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</si>
  <si>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</si>
  <si>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</si>
  <si>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</si>
  <si>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</si>
  <si>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</si>
  <si>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</si>
  <si>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</si>
  <si>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</si>
  <si>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</si>
  <si>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</si>
  <si>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</si>
  <si>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</si>
  <si>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</si>
  <si>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</si>
  <si>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</si>
  <si>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</si>
  <si>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</si>
  <si>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</si>
  <si>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</si>
  <si>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</si>
  <si>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</si>
  <si>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</si>
  <si>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</si>
  <si>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</si>
  <si>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</si>
  <si>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</si>
  <si>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</si>
  <si>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</si>
  <si>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</si>
  <si>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</si>
  <si>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</si>
  <si>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</si>
  <si>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</si>
  <si>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</si>
  <si>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</si>
  <si>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</si>
  <si>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</si>
  <si>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</si>
  <si>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</si>
  <si>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</si>
  <si>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</si>
  <si>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</si>
  <si>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</si>
  <si>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</si>
  <si>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</si>
  <si>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</si>
  <si>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</si>
  <si>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</si>
  <si>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</si>
  <si>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</si>
  <si>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</si>
  <si>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</si>
  <si>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</si>
  <si>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</si>
  <si>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</si>
  <si>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</si>
  <si>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</si>
  <si>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</si>
  <si>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</si>
  <si>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</si>
  <si>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</si>
  <si>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</si>
  <si>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</si>
  <si>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</si>
  <si>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</si>
  <si>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</si>
  <si>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</si>
  <si>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</si>
  <si>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</si>
  <si>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</si>
  <si>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</si>
  <si>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</si>
  <si>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</si>
  <si>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</si>
  <si>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</si>
  <si>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</si>
  <si>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</si>
  <si>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</si>
  <si>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</si>
  <si>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</si>
  <si>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</si>
  <si>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</si>
  <si>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</si>
  <si>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</si>
  <si>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</si>
  <si>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</si>
  <si>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</si>
  <si>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</si>
  <si>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</si>
  <si>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</si>
  <si>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</si>
  <si>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</si>
  <si>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</si>
  <si>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</si>
  <si>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</si>
  <si>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</si>
  <si>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</si>
  <si>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</si>
  <si>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</si>
  <si>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</si>
  <si>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</si>
  <si>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</si>
  <si>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</si>
  <si>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</si>
  <si>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</si>
  <si>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</si>
  <si>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</si>
  <si>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</si>
  <si>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</si>
  <si>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</si>
  <si>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</si>
  <si>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</si>
  <si>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</si>
  <si>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</si>
  <si>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</si>
  <si>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</si>
  <si>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</si>
  <si>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</si>
  <si>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</si>
  <si>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</si>
  <si>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</si>
  <si>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</si>
  <si>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</si>
  <si>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</si>
  <si>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</si>
  <si>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</si>
  <si>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</si>
  <si>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</si>
  <si>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</si>
  <si>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</si>
  <si>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</si>
  <si>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</si>
  <si>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</si>
  <si>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</si>
  <si>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</si>
  <si>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</si>
  <si>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</si>
  <si>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</si>
  <si>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</si>
  <si>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</si>
  <si>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</si>
  <si>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</si>
  <si>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</si>
  <si>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</si>
  <si>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</si>
  <si>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</si>
  <si>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</si>
  <si>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</si>
  <si>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</si>
  <si>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</si>
  <si>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</si>
  <si>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</si>
  <si>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</si>
  <si>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</si>
  <si>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</si>
  <si>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</si>
  <si>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</si>
  <si>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</si>
  <si>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</si>
  <si>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</si>
  <si>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</si>
  <si>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</si>
  <si>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</si>
  <si>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</si>
  <si>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</si>
  <si>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</si>
  <si>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</si>
  <si>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</si>
  <si>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</si>
  <si>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</si>
  <si>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</si>
  <si>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</si>
  <si>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</si>
  <si>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</si>
  <si>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</si>
  <si>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</si>
  <si>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</si>
  <si>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</si>
  <si>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</si>
  <si>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</si>
  <si>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</si>
  <si>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</si>
  <si>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</si>
  <si>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</si>
  <si>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</si>
  <si>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</si>
  <si>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</si>
  <si>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</si>
  <si>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</si>
  <si>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</si>
  <si>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</si>
  <si>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</si>
  <si>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</si>
  <si>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</si>
  <si>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</si>
  <si>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</si>
  <si>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</si>
  <si>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</si>
  <si>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</si>
  <si>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</si>
  <si>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</si>
  <si>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</si>
  <si>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</si>
  <si>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</si>
  <si>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</si>
  <si>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</si>
  <si>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</si>
  <si>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</si>
  <si>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</si>
  <si>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</si>
  <si>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</si>
  <si>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</si>
  <si>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</si>
  <si>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</si>
  <si>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</si>
  <si>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</si>
  <si>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</si>
  <si>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</si>
  <si>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</si>
  <si>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</si>
  <si>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</si>
  <si>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</si>
  <si>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</si>
  <si>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</si>
  <si>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</si>
  <si>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</si>
  <si>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</si>
  <si>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</si>
  <si>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</si>
  <si>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</si>
  <si>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</si>
  <si>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</si>
  <si>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</si>
  <si>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</si>
  <si>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</si>
  <si>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</si>
  <si>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</si>
  <si>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</si>
  <si>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</si>
  <si>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</si>
  <si>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</si>
  <si>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</si>
  <si>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</si>
  <si>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</si>
  <si>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</si>
  <si>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</si>
  <si>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</si>
  <si>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</si>
  <si>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</si>
  <si>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</si>
  <si>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</si>
  <si>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</si>
  <si>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</si>
  <si>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</si>
  <si>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</si>
  <si>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</si>
  <si>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</si>
  <si>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</si>
  <si>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</si>
  <si>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</si>
  <si>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</si>
  <si>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</si>
  <si>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</si>
  <si>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</si>
  <si>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</si>
  <si>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</si>
  <si>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</si>
  <si>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</si>
  <si>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</si>
  <si>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</si>
  <si>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</si>
  <si>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</si>
  <si>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</si>
  <si>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</si>
  <si>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</si>
  <si>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</si>
  <si>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</si>
  <si>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</si>
  <si>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</si>
  <si>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</si>
  <si>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</si>
  <si>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</si>
  <si>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</si>
  <si>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</si>
  <si>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</si>
  <si>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</si>
  <si>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</si>
  <si>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</si>
  <si>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</si>
  <si>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</si>
  <si>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</si>
  <si>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</si>
  <si>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</si>
  <si>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</si>
  <si>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</si>
  <si>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</si>
  <si>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</si>
  <si>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</si>
  <si>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</si>
  <si>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</si>
  <si>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</si>
  <si>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</si>
  <si>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</si>
  <si>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</si>
  <si>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</si>
  <si>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</si>
  <si>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</si>
  <si>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</si>
  <si>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</si>
  <si>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</si>
  <si>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</si>
  <si>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</si>
  <si>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</si>
  <si>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</si>
  <si>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</si>
  <si>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</si>
  <si>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</si>
  <si>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</si>
  <si>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</si>
  <si>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</si>
  <si>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</si>
  <si>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</si>
  <si>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</si>
  <si>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</si>
  <si>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</si>
  <si>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</si>
  <si>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</si>
  <si>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</si>
  <si>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</si>
  <si>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</si>
  <si>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</si>
  <si>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</si>
  <si>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</si>
  <si>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</si>
  <si>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</si>
  <si>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</si>
  <si>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</si>
  <si>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</si>
  <si>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</si>
  <si>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</si>
  <si>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</si>
  <si>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</si>
  <si>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</si>
  <si>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</si>
  <si>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</si>
  <si>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</si>
  <si>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</si>
  <si>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</si>
  <si>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</si>
  <si>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</si>
  <si>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</si>
  <si>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</si>
  <si>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</si>
  <si>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</si>
  <si>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</si>
  <si>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</si>
  <si>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</si>
  <si>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</si>
  <si>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</si>
  <si>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</si>
  <si>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</si>
  <si>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</si>
  <si>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</si>
  <si>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</si>
  <si>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</si>
  <si>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</si>
  <si>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</si>
  <si>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</si>
  <si>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</si>
  <si>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</si>
  <si>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</si>
  <si>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</si>
  <si>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</si>
  <si>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</si>
  <si>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</si>
  <si>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</si>
  <si>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</si>
  <si>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</si>
  <si>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</si>
  <si>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</si>
  <si>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</si>
  <si>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</si>
  <si>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</si>
  <si>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</si>
  <si>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</si>
  <si>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</si>
  <si>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</si>
  <si>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</si>
  <si>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</si>
  <si>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</si>
  <si>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</si>
  <si>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</si>
  <si>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</si>
  <si>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</si>
  <si>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</si>
  <si>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</si>
  <si>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</si>
  <si>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</si>
  <si>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</si>
  <si>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</si>
  <si>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</si>
  <si>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</si>
  <si>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</si>
  <si>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</si>
  <si>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</si>
  <si>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</si>
  <si>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</si>
  <si>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</si>
  <si>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</si>
  <si>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</si>
  <si>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</si>
  <si>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</si>
  <si>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</si>
  <si>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</si>
  <si>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</si>
  <si>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</si>
  <si>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</si>
  <si>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</si>
  <si>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</si>
  <si>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</si>
  <si>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</si>
  <si>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</si>
  <si>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</si>
  <si>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</si>
  <si>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</si>
  <si>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</si>
  <si>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</si>
  <si>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</si>
  <si>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</si>
  <si>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</si>
  <si>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</si>
  <si>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</si>
  <si>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</si>
  <si>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</si>
  <si>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</si>
  <si>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</si>
  <si>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</si>
  <si>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</si>
  <si>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</si>
  <si>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</si>
  <si>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</si>
  <si>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</si>
  <si>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</si>
  <si>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</si>
  <si>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</si>
  <si>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</si>
  <si>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</si>
  <si>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</si>
  <si>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</si>
  <si>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</si>
  <si>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</si>
  <si>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</si>
  <si>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</si>
  <si>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</si>
  <si>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</si>
  <si>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</si>
  <si>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</si>
  <si>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</si>
  <si>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</si>
  <si>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</si>
  <si>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</si>
  <si>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</si>
  <si>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</si>
  <si>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</si>
  <si>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</si>
  <si>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</si>
  <si>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</si>
  <si>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</si>
  <si>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</si>
  <si>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</si>
  <si>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</si>
  <si>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</si>
  <si>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</si>
  <si>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</si>
  <si>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</si>
  <si>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</si>
  <si>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</si>
  <si>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</si>
  <si>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</si>
  <si>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</si>
  <si>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</si>
  <si>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</si>
  <si>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</si>
  <si>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</si>
  <si>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</si>
  <si>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</si>
  <si>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</si>
  <si>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</si>
  <si>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</si>
  <si>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</si>
  <si>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</si>
  <si>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</si>
  <si>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</si>
  <si>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</si>
  <si>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</si>
  <si>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</si>
  <si>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</si>
  <si>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</si>
  <si>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</si>
  <si>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</si>
  <si>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</si>
  <si>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</si>
  <si>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</si>
  <si>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</si>
  <si>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</si>
  <si>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</si>
  <si>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</si>
  <si>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</si>
  <si>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</si>
  <si>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</si>
  <si>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</si>
  <si>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</si>
  <si>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</si>
  <si>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</si>
  <si>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</si>
  <si>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</si>
  <si>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</si>
  <si>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</si>
  <si>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</si>
  <si>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</si>
  <si>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</si>
  <si>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</si>
  <si>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</si>
  <si>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</si>
  <si>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</si>
  <si>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</si>
  <si>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</si>
  <si>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</si>
  <si>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</si>
  <si>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</si>
  <si>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</si>
  <si>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</si>
  <si>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</si>
  <si>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</si>
  <si>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</si>
  <si>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</si>
  <si>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</si>
  <si>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</si>
  <si>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</si>
  <si>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</si>
  <si>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</si>
  <si>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</si>
  <si>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</si>
  <si>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</si>
  <si>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</si>
  <si>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</si>
  <si>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</si>
  <si>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</si>
  <si>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</si>
  <si>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</si>
  <si>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</si>
  <si>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</si>
  <si>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</si>
  <si>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</si>
  <si>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</si>
  <si>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</si>
  <si>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</si>
  <si>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</si>
  <si>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</si>
  <si>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</si>
  <si>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</si>
  <si>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</si>
  <si>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</si>
  <si>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</si>
  <si>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</si>
  <si>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</si>
  <si>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</si>
  <si>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</si>
  <si>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</si>
  <si>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</si>
  <si>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</si>
  <si>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</si>
  <si>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</si>
  <si>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</si>
  <si>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</si>
  <si>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</si>
  <si>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</si>
  <si>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</si>
  <si>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</si>
  <si>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</si>
  <si>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</si>
  <si>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</si>
  <si>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</si>
  <si>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</si>
  <si>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</si>
  <si>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</si>
  <si>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</si>
  <si>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</si>
  <si>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</si>
  <si>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</si>
  <si>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</si>
  <si>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</si>
  <si>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</si>
  <si>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</si>
  <si>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</si>
  <si>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</si>
  <si>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</si>
  <si>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</si>
  <si>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</si>
  <si>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</si>
  <si>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</si>
  <si>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</si>
  <si>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</si>
  <si>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</si>
  <si>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</si>
  <si>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</si>
  <si>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</si>
  <si>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</si>
  <si>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</si>
  <si>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</si>
  <si>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</si>
  <si>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</si>
  <si>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</si>
  <si>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</si>
  <si>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</si>
  <si>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</si>
  <si>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</si>
  <si>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</si>
  <si>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</si>
  <si>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</si>
  <si>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</si>
  <si>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</si>
  <si>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</si>
  <si>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</si>
  <si>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</si>
  <si>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</si>
  <si>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</si>
  <si>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</si>
  <si>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</si>
  <si>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</si>
  <si>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</si>
  <si>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</si>
  <si>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</si>
  <si>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</si>
  <si>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</si>
  <si>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</si>
  <si>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</si>
  <si>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</si>
  <si>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</si>
  <si>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</si>
  <si>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</si>
  <si>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</si>
  <si>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</si>
  <si>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</si>
  <si>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</si>
  <si>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</si>
  <si>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</si>
  <si>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</si>
  <si>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</si>
  <si>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</si>
  <si>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</si>
  <si>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</si>
  <si>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</si>
  <si>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</si>
  <si>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</si>
  <si>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</si>
  <si>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</si>
  <si>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</si>
  <si>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</si>
  <si>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</si>
  <si>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</si>
  <si>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</si>
  <si>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</si>
  <si>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</si>
  <si>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</si>
  <si>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</si>
  <si>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</si>
  <si>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</si>
  <si>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</si>
  <si>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</si>
  <si>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</si>
  <si>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</si>
  <si>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</si>
  <si>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</si>
  <si>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</si>
  <si>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</si>
  <si>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</si>
  <si>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</si>
  <si>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</si>
  <si>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</si>
  <si>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</si>
  <si>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</si>
  <si>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</si>
  <si>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</si>
  <si>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</si>
  <si>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</si>
  <si>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</si>
  <si>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</si>
  <si>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</si>
  <si>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</si>
  <si>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</si>
  <si>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</si>
  <si>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</si>
  <si>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</si>
  <si>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</si>
  <si>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</si>
  <si>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</si>
  <si>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</si>
  <si>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</si>
  <si>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</si>
  <si>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</si>
  <si>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</si>
  <si>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</si>
  <si>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</si>
  <si>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</si>
  <si>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</si>
  <si>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</si>
  <si>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</si>
  <si>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</si>
  <si>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</si>
  <si>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</si>
  <si>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</si>
  <si>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</si>
  <si>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</si>
  <si>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</si>
  <si>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</si>
  <si>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</si>
  <si>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</si>
  <si>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</si>
  <si>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</si>
  <si>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</si>
  <si>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</si>
  <si>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</si>
  <si>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</si>
  <si>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</si>
  <si>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</si>
  <si>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</si>
  <si>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</si>
  <si>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</si>
  <si>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</si>
  <si>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</si>
  <si>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</si>
  <si>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</si>
  <si>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</si>
  <si>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</si>
  <si>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</si>
  <si>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</si>
  <si>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</si>
  <si>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</si>
  <si>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</si>
  <si>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</si>
  <si>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</si>
  <si>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</si>
  <si>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</si>
  <si>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</si>
  <si>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</si>
  <si>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</si>
  <si>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</si>
  <si>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</si>
  <si>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</si>
  <si>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</si>
  <si>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</si>
  <si>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</si>
  <si>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</si>
  <si>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</si>
  <si>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</si>
  <si>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</si>
  <si>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</si>
  <si>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</si>
  <si>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</si>
  <si>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</si>
  <si>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</si>
  <si>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</si>
  <si>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</si>
  <si>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</si>
  <si>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</si>
  <si>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</si>
  <si>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</si>
  <si>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</si>
  <si>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</si>
  <si>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</si>
  <si>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</si>
  <si>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</si>
  <si>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</si>
  <si>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</si>
  <si>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</si>
  <si>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</si>
  <si>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</si>
  <si>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</si>
  <si>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</si>
  <si>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</si>
  <si>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</si>
  <si>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</si>
  <si>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</si>
  <si>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</si>
  <si>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</si>
  <si>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</si>
  <si>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</si>
  <si>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</si>
  <si>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</si>
  <si>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</si>
  <si>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</si>
  <si>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</si>
  <si>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</si>
  <si>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</si>
  <si>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</si>
  <si>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</si>
  <si>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</si>
  <si>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</si>
  <si>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</si>
  <si>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</si>
  <si>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</si>
  <si>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</si>
  <si>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</si>
  <si>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</si>
  <si>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</si>
  <si>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</si>
  <si>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</si>
  <si>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</si>
  <si>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</si>
  <si>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</si>
  <si>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</si>
  <si>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</si>
  <si>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</si>
  <si>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</si>
  <si>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</si>
  <si>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</si>
  <si>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</si>
  <si>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</si>
  <si>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</si>
  <si>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</si>
  <si>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</si>
  <si>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</si>
  <si>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</si>
  <si>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</si>
  <si>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</si>
  <si>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</si>
  <si>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</si>
  <si>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</si>
  <si>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</si>
  <si>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</si>
  <si>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</si>
  <si>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</si>
  <si>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</si>
  <si>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</si>
  <si>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</si>
  <si>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</si>
  <si>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</si>
  <si>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</si>
  <si>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</si>
  <si>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</si>
  <si>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</si>
  <si>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</si>
  <si>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</si>
  <si>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</si>
  <si>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</si>
  <si>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</si>
  <si>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</si>
  <si>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</si>
  <si>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</si>
  <si>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</si>
  <si>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</si>
  <si>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</si>
  <si>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</si>
  <si>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</si>
  <si>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</si>
  <si>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</si>
  <si>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</si>
  <si>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</si>
  <si>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</si>
  <si>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</si>
  <si>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</si>
  <si>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</si>
  <si>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</si>
  <si>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</si>
  <si>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</si>
  <si>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</si>
  <si>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</si>
  <si>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</si>
  <si>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</si>
  <si>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</si>
  <si>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</si>
  <si>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</si>
  <si>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</si>
  <si>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</si>
  <si>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</si>
  <si>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</si>
  <si>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</si>
  <si>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</si>
  <si>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</si>
  <si>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</si>
  <si>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</si>
  <si>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</si>
  <si>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</si>
  <si>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</si>
  <si>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</si>
  <si>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</si>
  <si>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</si>
  <si>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</si>
  <si>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</si>
  <si>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</si>
  <si>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</si>
  <si>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</si>
  <si>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</si>
  <si>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</si>
  <si>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</si>
  <si>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</si>
  <si>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</si>
  <si>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</si>
  <si>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</si>
  <si>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</si>
  <si>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</si>
  <si>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</si>
  <si>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</si>
  <si>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</si>
  <si>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</si>
  <si>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</si>
  <si>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</si>
  <si>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</si>
  <si>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</si>
  <si>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</si>
  <si>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</si>
  <si>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</si>
  <si>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</si>
  <si>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</si>
  <si>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</si>
  <si>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</si>
  <si>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</si>
  <si>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</si>
  <si>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</si>
  <si>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</si>
  <si>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</si>
  <si>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</si>
  <si>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</si>
  <si>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</si>
  <si>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</si>
  <si>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</si>
  <si>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</si>
  <si>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</si>
  <si>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</si>
  <si>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</si>
  <si>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</si>
  <si>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</si>
  <si>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</si>
  <si>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</si>
  <si>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</si>
  <si>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</si>
  <si>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</si>
  <si>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</si>
  <si>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</si>
  <si>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</si>
  <si>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</si>
  <si>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</si>
  <si>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</si>
  <si>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</si>
  <si>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</si>
  <si>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</si>
  <si>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</si>
  <si>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</si>
  <si>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</si>
  <si>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</si>
  <si>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</si>
  <si>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</si>
  <si>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</si>
  <si>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</si>
  <si>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</si>
  <si>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</si>
  <si>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</si>
  <si>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</si>
  <si>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</si>
  <si>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</si>
  <si>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</si>
  <si>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</si>
  <si>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</si>
  <si>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</si>
  <si>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</si>
  <si>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</si>
  <si>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</si>
  <si>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</si>
  <si>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</si>
  <si>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</si>
  <si>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</si>
  <si>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</si>
  <si>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</si>
  <si>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</si>
  <si>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</si>
  <si>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</si>
  <si>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</si>
  <si>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</si>
  <si>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</si>
  <si>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</si>
  <si>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</si>
  <si>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</si>
  <si>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</si>
  <si>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</si>
  <si>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</si>
  <si>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</si>
  <si>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</si>
  <si>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</si>
  <si>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</si>
  <si>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</si>
  <si>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</si>
  <si>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</si>
  <si>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</si>
  <si>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</si>
  <si>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</si>
  <si>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</si>
  <si>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</si>
  <si>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</si>
  <si>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</si>
  <si>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</si>
  <si>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</si>
  <si>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</si>
  <si>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</si>
  <si>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</si>
  <si>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</si>
  <si>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</si>
  <si>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</si>
  <si>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</si>
  <si>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</si>
  <si>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</si>
  <si>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</si>
  <si>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</si>
  <si>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</si>
  <si>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</si>
  <si>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</si>
  <si>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</si>
  <si>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</si>
  <si>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</si>
  <si>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</si>
  <si>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</si>
  <si>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</si>
  <si>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</si>
  <si>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</si>
  <si>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</si>
  <si>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</si>
  <si>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</si>
  <si>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</si>
  <si>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</si>
  <si>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</si>
  <si>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</si>
  <si>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</si>
  <si>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</si>
  <si>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</si>
  <si>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</si>
  <si>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</si>
  <si>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</si>
  <si>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</si>
  <si>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</si>
  <si>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</si>
  <si>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</si>
  <si>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</si>
  <si>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</si>
  <si>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</si>
  <si>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</si>
  <si>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</si>
  <si>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</si>
  <si>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</si>
  <si>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</si>
  <si>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</si>
  <si>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</si>
  <si>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</si>
  <si>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</si>
  <si>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</si>
  <si>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</si>
  <si>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</si>
  <si>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</si>
  <si>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</si>
  <si>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</si>
  <si>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</si>
  <si>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</si>
  <si>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</si>
  <si>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</si>
  <si>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</si>
  <si>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</si>
  <si>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</si>
  <si>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</si>
  <si>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</si>
  <si>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</si>
  <si>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</si>
  <si>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</si>
  <si>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</si>
  <si>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</si>
  <si>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</si>
  <si>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</si>
  <si>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</si>
  <si>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</si>
  <si>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</si>
  <si>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</si>
  <si>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</si>
  <si>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</si>
  <si>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</si>
  <si>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</si>
  <si>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</si>
  <si>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</si>
  <si>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</si>
  <si>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</si>
  <si>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</si>
  <si>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</si>
  <si>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</si>
  <si>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</si>
  <si>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</si>
  <si>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</si>
  <si>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</si>
  <si>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</si>
  <si>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</si>
  <si>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</si>
  <si>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</si>
  <si>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</si>
  <si>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</si>
  <si>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</si>
  <si>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</si>
  <si>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</si>
  <si>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</si>
  <si>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</si>
  <si>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</si>
  <si>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</si>
  <si>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</si>
  <si>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</si>
  <si>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</si>
  <si>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</si>
  <si>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</si>
  <si>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</si>
  <si>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</si>
  <si>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</si>
  <si>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</si>
  <si>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</si>
  <si>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</si>
  <si>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</si>
  <si>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</si>
  <si>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</si>
  <si>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</si>
  <si>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</si>
  <si>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</si>
  <si>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</si>
  <si>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</si>
  <si>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</si>
  <si>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</si>
  <si>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</si>
  <si>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</si>
  <si>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</si>
  <si>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</si>
  <si>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</si>
  <si>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</si>
  <si>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</si>
  <si>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</si>
  <si>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</si>
  <si>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</si>
  <si>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</si>
  <si>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</si>
  <si>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</si>
  <si>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</si>
  <si>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</si>
  <si>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</si>
  <si>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</si>
  <si>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</si>
  <si>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</si>
  <si>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</si>
  <si>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</si>
  <si>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</si>
  <si>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</si>
  <si>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</si>
  <si>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</si>
  <si>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</si>
  <si>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</si>
  <si>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</si>
  <si>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</si>
  <si>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</si>
  <si>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</si>
  <si>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</si>
  <si>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</si>
  <si>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</si>
  <si>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</si>
  <si>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</si>
  <si>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</si>
  <si>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</si>
  <si>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</si>
  <si>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</si>
  <si>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</si>
  <si>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</si>
  <si>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</si>
  <si>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</si>
  <si>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</si>
  <si>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</si>
  <si>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</si>
  <si>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</si>
  <si>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</si>
  <si>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</si>
  <si>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</si>
  <si>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</si>
  <si>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</si>
  <si>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</si>
  <si>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</si>
  <si>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</si>
  <si>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</si>
  <si>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</si>
  <si>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</si>
  <si>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</si>
  <si>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</si>
  <si>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</si>
  <si>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</si>
  <si>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</si>
  <si>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</si>
  <si>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</si>
  <si>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</si>
  <si>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</si>
  <si>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</si>
  <si>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</si>
  <si>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</si>
  <si>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</si>
  <si>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</si>
  <si>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</si>
  <si>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</si>
  <si>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</si>
  <si>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</si>
  <si>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</si>
  <si>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</si>
  <si>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</si>
  <si>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</si>
  <si>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</si>
  <si>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</si>
  <si>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</si>
  <si>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</si>
  <si>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</si>
  <si>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</si>
  <si>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</si>
  <si>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</si>
  <si>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</si>
  <si>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</si>
  <si>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</si>
  <si>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</si>
  <si>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</si>
  <si>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</si>
  <si>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</si>
  <si>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</si>
  <si>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</si>
  <si>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</si>
  <si>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</si>
  <si>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</si>
  <si>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</si>
  <si>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</si>
  <si>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</si>
  <si>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</si>
  <si>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</si>
  <si>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</si>
  <si>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</si>
  <si>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</si>
  <si>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</si>
  <si>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</si>
  <si>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</si>
  <si>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</si>
  <si>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</si>
  <si>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</si>
  <si>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</si>
  <si>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</si>
  <si>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</si>
  <si>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</si>
  <si>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</si>
  <si>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</si>
  <si>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</si>
  <si>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</si>
  <si>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</si>
  <si>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</si>
  <si>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</si>
  <si>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</si>
  <si>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</si>
  <si>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</si>
  <si>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</si>
  <si>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</si>
  <si>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</si>
  <si>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</si>
  <si>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</si>
  <si>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</si>
  <si>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</si>
  <si>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</si>
  <si>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</si>
  <si>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</si>
  <si>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</si>
  <si>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</si>
  <si>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</si>
  <si>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</si>
  <si>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</si>
  <si>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</si>
  <si>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</si>
  <si>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</si>
  <si>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</si>
  <si>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</si>
  <si>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</si>
  <si>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</si>
  <si>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</si>
  <si>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</si>
  <si>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</si>
  <si>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</si>
  <si>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</si>
  <si>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</si>
  <si>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</si>
  <si>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</si>
  <si>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</si>
  <si>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</si>
  <si>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</si>
  <si>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</si>
  <si>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</si>
  <si>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</si>
  <si>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</si>
  <si>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</si>
  <si>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</si>
  <si>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</si>
  <si>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</si>
  <si>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</si>
  <si>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</si>
  <si>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</si>
  <si>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</si>
  <si>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</si>
  <si>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</si>
  <si>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</si>
  <si>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</si>
  <si>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</si>
  <si>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</si>
  <si>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</si>
  <si>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</si>
  <si>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</si>
  <si>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</si>
  <si>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</si>
  <si>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</si>
  <si>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</si>
  <si>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</si>
  <si>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</si>
  <si>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</si>
  <si>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</si>
  <si>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</si>
  <si>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</si>
  <si>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</si>
  <si>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</si>
  <si>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</si>
  <si>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</si>
  <si>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</si>
  <si>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</si>
  <si>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</si>
  <si>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</si>
  <si>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</si>
  <si>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</si>
  <si>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</si>
  <si>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</si>
  <si>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</si>
  <si>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</si>
  <si>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</si>
  <si>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</si>
  <si>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</si>
  <si>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</si>
  <si>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</si>
  <si>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</si>
  <si>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</si>
  <si>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</si>
  <si>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</si>
  <si>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</si>
  <si>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</si>
  <si>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</si>
  <si>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</si>
  <si>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</si>
  <si>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</si>
  <si>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</si>
  <si>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</si>
  <si>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</si>
  <si>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</si>
  <si>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</si>
  <si>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</si>
  <si>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</si>
  <si>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</si>
  <si>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</si>
  <si>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</si>
  <si>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</si>
  <si>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</si>
  <si>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</si>
  <si>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</si>
  <si>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</si>
  <si>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</si>
  <si>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</si>
  <si>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</si>
  <si>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</si>
  <si>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</si>
  <si>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</si>
  <si>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</si>
  <si>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</si>
  <si>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</si>
  <si>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</si>
  <si>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</si>
  <si>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</si>
  <si>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</si>
  <si>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</si>
  <si>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</si>
  <si>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</si>
  <si>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</si>
  <si>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</si>
  <si>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</si>
  <si>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</si>
  <si>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</si>
  <si>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</si>
  <si>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</si>
  <si>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</si>
  <si>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</si>
  <si>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</si>
  <si>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</si>
  <si>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</si>
  <si>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</si>
  <si>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</si>
  <si>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</si>
  <si>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</si>
  <si>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</si>
  <si>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</si>
  <si>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</si>
  <si>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</si>
  <si>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</si>
  <si>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</si>
  <si>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</si>
  <si>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</si>
  <si>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</si>
  <si>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</si>
  <si>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</si>
  <si>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</si>
  <si>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</si>
  <si>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</si>
  <si>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</si>
  <si>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</si>
  <si>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</si>
  <si>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</si>
  <si>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</si>
  <si>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</si>
  <si>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</si>
  <si>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</si>
  <si>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</si>
  <si>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</si>
  <si>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</si>
  <si>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</si>
  <si>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</si>
  <si>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</si>
  <si>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</si>
  <si>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</si>
  <si>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</si>
  <si>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</si>
  <si>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</si>
  <si>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</si>
  <si>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</si>
  <si>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</si>
  <si>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</si>
  <si>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</si>
  <si>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</si>
  <si>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</si>
  <si>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</si>
  <si>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</si>
  <si>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</si>
  <si>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</si>
  <si>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</si>
  <si>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</si>
  <si>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</si>
  <si>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</si>
  <si>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</si>
  <si>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</si>
  <si>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</si>
  <si>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</si>
  <si>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</si>
  <si>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</si>
  <si>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</si>
  <si>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</si>
  <si>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</si>
  <si>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</si>
  <si>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</si>
  <si>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</si>
  <si>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</si>
  <si>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</si>
  <si>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</si>
  <si>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</si>
  <si>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</si>
  <si>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</si>
  <si>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</si>
  <si>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</si>
  <si>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</si>
  <si>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</si>
  <si>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</si>
  <si>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</si>
  <si>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</si>
  <si>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</si>
  <si>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</si>
  <si>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</si>
  <si>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</si>
  <si>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</si>
  <si>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</si>
  <si>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</si>
  <si>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</si>
  <si>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</si>
  <si>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</si>
  <si>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</si>
  <si>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</si>
  <si>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</si>
  <si>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</si>
  <si>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</si>
  <si>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</si>
  <si>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</si>
  <si>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</si>
  <si>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</si>
  <si>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</si>
  <si>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</si>
  <si>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</si>
  <si>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</si>
  <si>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</si>
  <si>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</si>
  <si>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</si>
  <si>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</si>
  <si>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</si>
  <si>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</si>
  <si>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</si>
  <si>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</si>
  <si>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</si>
  <si>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</si>
  <si>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</si>
  <si>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</si>
  <si>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</si>
  <si>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</si>
  <si>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</si>
  <si>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</si>
  <si>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</si>
  <si>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</si>
  <si>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</si>
  <si>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</si>
  <si>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</si>
  <si>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</si>
  <si>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</si>
  <si>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</si>
  <si>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</si>
  <si>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</si>
  <si>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</si>
  <si>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</si>
  <si>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</si>
  <si>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</si>
  <si>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</si>
  <si>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</si>
  <si>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</si>
  <si>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</si>
  <si>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</si>
  <si>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</si>
  <si>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</si>
  <si>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</si>
  <si>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</si>
  <si>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</si>
  <si>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</si>
  <si>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</si>
  <si>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</si>
  <si>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</si>
  <si>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</si>
  <si>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</si>
  <si>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</si>
  <si>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</si>
  <si>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</si>
  <si>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</si>
  <si>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</si>
  <si>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</si>
  <si>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</si>
  <si>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</si>
  <si>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</si>
  <si>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</si>
  <si>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</si>
  <si>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</si>
  <si>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</si>
  <si>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</si>
  <si>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</si>
  <si>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</si>
  <si>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</si>
  <si>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</si>
  <si>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</si>
  <si>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</si>
  <si>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</si>
  <si>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</si>
  <si>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</si>
  <si>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</si>
  <si>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</si>
  <si>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</si>
  <si>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</si>
  <si>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</si>
  <si>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</si>
  <si>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</si>
  <si>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</si>
  <si>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</si>
  <si>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</si>
  <si>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</si>
  <si>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</si>
  <si>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</si>
  <si>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</si>
  <si>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</si>
  <si>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</si>
  <si>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</si>
  <si>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</si>
  <si>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</si>
  <si>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</si>
  <si>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</si>
  <si>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</si>
  <si>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</si>
  <si>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</si>
  <si>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</si>
  <si>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</si>
  <si>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</si>
  <si>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</si>
  <si>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</si>
  <si>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</si>
  <si>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</si>
  <si>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</si>
  <si>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</si>
  <si>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</si>
  <si>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</si>
  <si>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</si>
  <si>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</si>
  <si>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</si>
  <si>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</si>
  <si>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</si>
  <si>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</si>
  <si>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</si>
  <si>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</si>
  <si>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</si>
  <si>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</si>
  <si>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</si>
  <si>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</si>
  <si>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</si>
  <si>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</si>
  <si>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</si>
  <si>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</si>
  <si>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</si>
  <si>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</si>
  <si>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</si>
  <si>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</si>
  <si>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</si>
  <si>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</si>
  <si>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</si>
  <si>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</si>
  <si>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</si>
  <si>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</si>
  <si>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</si>
  <si>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</si>
  <si>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</si>
  <si>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</si>
  <si>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</si>
  <si>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</si>
  <si>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</si>
  <si>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</si>
  <si>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</si>
  <si>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</si>
  <si>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</si>
  <si>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</si>
  <si>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</si>
  <si>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</si>
  <si>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</si>
  <si>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</si>
  <si>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</si>
  <si>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</si>
  <si>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</si>
  <si>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</si>
  <si>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</si>
  <si>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</si>
  <si>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</si>
  <si>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</si>
  <si>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</si>
  <si>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</si>
  <si>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</si>
  <si>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</si>
  <si>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</si>
  <si>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</si>
  <si>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</si>
  <si>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</si>
  <si>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</si>
  <si>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</si>
  <si>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</si>
  <si>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</si>
  <si>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</si>
  <si>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</si>
  <si>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</si>
  <si>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</si>
  <si>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</si>
  <si>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</si>
  <si>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</si>
  <si>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</si>
  <si>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</si>
  <si>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</si>
  <si>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</si>
  <si>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</si>
  <si>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</si>
  <si>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</si>
  <si>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</si>
  <si>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</si>
  <si>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</si>
  <si>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</si>
  <si>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</si>
  <si>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</si>
  <si>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</si>
  <si>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</si>
  <si>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</si>
  <si>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</si>
  <si>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</si>
  <si>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</si>
  <si>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</si>
  <si>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</si>
  <si>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</si>
  <si>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</si>
  <si>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</si>
  <si>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</si>
  <si>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</si>
  <si>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</si>
  <si>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</si>
  <si>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</si>
  <si>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</si>
  <si>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</si>
  <si>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</si>
  <si>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</si>
  <si>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</si>
  <si>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</si>
  <si>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</si>
  <si>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</si>
  <si>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</si>
  <si>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</si>
  <si>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</si>
  <si>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</si>
  <si>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</si>
  <si>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</si>
  <si>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</si>
  <si>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</si>
  <si>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</si>
  <si>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</si>
  <si>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</si>
  <si>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</si>
  <si>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</si>
  <si>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</si>
  <si>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</si>
  <si>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</si>
  <si>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</si>
  <si>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</si>
  <si>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</si>
  <si>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</si>
  <si>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</si>
  <si>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</si>
  <si>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</si>
  <si>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</si>
  <si>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</si>
  <si>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</si>
  <si>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</si>
  <si>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</si>
  <si>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</si>
  <si>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</si>
  <si>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</si>
  <si>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</si>
  <si>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</si>
  <si>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</si>
  <si>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</si>
  <si>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</si>
  <si>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</si>
  <si>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</si>
  <si>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</si>
  <si>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</si>
  <si>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</si>
  <si>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</si>
  <si>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</si>
  <si>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</si>
  <si>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</si>
  <si>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</si>
  <si>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</si>
  <si>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</si>
  <si>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</si>
  <si>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</si>
  <si>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</si>
  <si>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</si>
  <si>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</si>
  <si>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</si>
  <si>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</si>
  <si>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</si>
  <si>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</si>
  <si>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</si>
  <si>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</si>
  <si>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</si>
  <si>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</si>
  <si>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</si>
  <si>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</si>
  <si>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</si>
  <si>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</si>
  <si>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</si>
  <si>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</si>
  <si>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</si>
  <si>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</si>
  <si>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</si>
  <si>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</si>
  <si>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</si>
  <si>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</si>
  <si>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</si>
  <si>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</si>
  <si>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</si>
  <si>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</si>
  <si>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</si>
  <si>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</si>
  <si>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</si>
  <si>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</si>
  <si>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</si>
  <si>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</si>
  <si>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</si>
  <si>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</si>
  <si>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</si>
  <si>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</si>
  <si>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</si>
  <si>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</si>
  <si>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</si>
  <si>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</si>
  <si>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</si>
  <si>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</si>
  <si>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</si>
  <si>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</si>
  <si>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</si>
  <si>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</si>
  <si>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</si>
  <si>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</si>
  <si>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</si>
  <si>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</si>
  <si>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</si>
  <si>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</si>
  <si>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</si>
  <si>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</si>
  <si>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</si>
  <si>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</si>
  <si>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</si>
  <si>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</si>
  <si>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</si>
  <si>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</si>
  <si>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</si>
  <si>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</si>
  <si>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</si>
  <si>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</si>
  <si>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</si>
  <si>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</si>
  <si>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</si>
  <si>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</si>
  <si>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</si>
  <si>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</si>
  <si>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</si>
  <si>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</si>
  <si>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</si>
  <si>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</si>
  <si>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</si>
  <si>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</si>
  <si>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</si>
  <si>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</si>
  <si>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</si>
  <si>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</si>
  <si>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</si>
  <si>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</si>
  <si>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</si>
  <si>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</si>
  <si>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</si>
  <si>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</si>
  <si>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</si>
  <si>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</si>
  <si>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</si>
  <si>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</si>
  <si>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</si>
  <si>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</si>
  <si>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</si>
  <si>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</si>
  <si>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</si>
  <si>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</si>
  <si>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</si>
  <si>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</si>
  <si>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</si>
  <si>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</si>
  <si>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</si>
  <si>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</si>
  <si>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</si>
  <si>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</si>
  <si>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</si>
  <si>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</si>
  <si>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</si>
  <si>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</si>
  <si>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</si>
  <si>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</si>
  <si>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</si>
  <si>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</si>
  <si>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</si>
  <si>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</si>
  <si>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</si>
  <si>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</si>
  <si>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</si>
  <si>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</si>
  <si>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</si>
  <si>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</si>
  <si>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</si>
  <si>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</si>
  <si>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</si>
  <si>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</si>
  <si>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</si>
  <si>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</si>
  <si>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</si>
  <si>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</si>
  <si>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</si>
  <si>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</si>
  <si>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</si>
  <si>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</si>
  <si>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</si>
  <si>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</si>
  <si>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</si>
  <si>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</si>
  <si>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</si>
  <si>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</si>
  <si>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</si>
  <si>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</si>
  <si>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</si>
  <si>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</si>
  <si>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</si>
  <si>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</si>
  <si>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</si>
  <si>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</si>
  <si>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</si>
  <si>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</si>
  <si>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</si>
  <si>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</si>
  <si>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</si>
  <si>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</si>
  <si>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</si>
  <si>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</si>
  <si>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</si>
  <si>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</si>
  <si>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</si>
  <si>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</si>
  <si>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</si>
  <si>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</si>
  <si>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</si>
  <si>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</si>
  <si>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</si>
  <si>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</si>
  <si>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</si>
  <si>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</si>
  <si>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</si>
  <si>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</si>
  <si>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</si>
  <si>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</si>
  <si>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</si>
  <si>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</si>
  <si>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</si>
  <si>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</si>
  <si>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</si>
  <si>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</si>
  <si>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</si>
  <si>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</si>
  <si>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</si>
  <si>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</si>
  <si>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</si>
  <si>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</si>
  <si>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</si>
  <si>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</si>
  <si>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</si>
  <si>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</si>
  <si>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</si>
  <si>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</si>
  <si>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</si>
  <si>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</si>
  <si>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</si>
  <si>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</si>
  <si>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</si>
  <si>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</si>
  <si>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</si>
  <si>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</si>
  <si>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</si>
  <si>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</si>
  <si>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</si>
  <si>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</si>
  <si>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</si>
  <si>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</si>
  <si>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</si>
  <si>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</si>
  <si>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</si>
  <si>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</si>
  <si>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</si>
  <si>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</si>
  <si>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</si>
  <si>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</si>
  <si>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</si>
  <si>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</si>
  <si>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</si>
  <si>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</si>
  <si>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</si>
  <si>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</si>
  <si>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</si>
  <si>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</si>
  <si>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</si>
  <si>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</si>
  <si>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</si>
  <si>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</si>
  <si>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</si>
  <si>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</si>
  <si>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</si>
  <si>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</si>
  <si>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</si>
  <si>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</si>
  <si>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</si>
  <si>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</si>
  <si>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</si>
  <si>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</si>
  <si>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</si>
  <si>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</si>
  <si>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</si>
  <si>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</si>
  <si>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</si>
  <si>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</si>
  <si>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</si>
  <si>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</si>
  <si>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</si>
  <si>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</si>
  <si>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</si>
  <si>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</si>
  <si>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</si>
  <si>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</si>
  <si>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</si>
  <si>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</si>
  <si>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</si>
  <si>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</si>
  <si>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</si>
  <si>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</si>
  <si>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</si>
  <si>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</si>
  <si>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</si>
  <si>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</si>
  <si>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</si>
  <si>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</si>
  <si>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</si>
  <si>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</si>
  <si>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</si>
  <si>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</si>
  <si>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</si>
  <si>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</si>
  <si>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</si>
  <si>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</si>
  <si>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</si>
  <si>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</si>
  <si>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</si>
  <si>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</si>
  <si>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</si>
  <si>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</si>
  <si>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</si>
  <si>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</si>
  <si>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</si>
  <si>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</si>
  <si>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</si>
  <si>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</si>
  <si>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</si>
  <si>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</si>
  <si>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</si>
  <si>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</si>
  <si>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</si>
  <si>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</si>
  <si>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</si>
  <si>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</si>
  <si>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</si>
  <si>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</si>
  <si>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</si>
  <si>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</si>
  <si>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</si>
  <si>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</si>
  <si>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</si>
  <si>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</si>
  <si>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</si>
  <si>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</si>
  <si>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</si>
  <si>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</si>
  <si>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</si>
  <si>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</si>
  <si>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</si>
  <si>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</si>
  <si>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</si>
  <si>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</si>
  <si>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</si>
  <si>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</si>
  <si>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</si>
  <si>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</si>
  <si>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</si>
  <si>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</si>
  <si>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</si>
  <si>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</si>
  <si>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</si>
  <si>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</si>
  <si>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</si>
  <si>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</si>
  <si>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</si>
  <si>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</si>
  <si>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</si>
  <si>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</si>
  <si>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</si>
  <si>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</si>
  <si>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</si>
  <si>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</si>
  <si>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</si>
  <si>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</si>
  <si>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</si>
  <si>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</si>
  <si>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</si>
  <si>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</si>
  <si>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</si>
  <si>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</si>
  <si>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</si>
  <si>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</si>
  <si>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</si>
  <si>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</si>
  <si>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</si>
  <si>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</si>
  <si>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</si>
  <si>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</si>
  <si>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</si>
  <si>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</si>
  <si>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</si>
  <si>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</si>
  <si>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</si>
  <si>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</si>
  <si>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</si>
  <si>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</si>
  <si>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</si>
  <si>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</si>
  <si>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</si>
  <si>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</si>
  <si>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</si>
  <si>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</si>
  <si>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</si>
  <si>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</si>
  <si>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</si>
  <si>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</si>
  <si>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</si>
  <si>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</si>
  <si>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</si>
  <si>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</si>
  <si>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</si>
  <si>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</si>
  <si>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</si>
  <si>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</si>
  <si>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</si>
  <si>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</si>
  <si>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</si>
  <si>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</si>
  <si>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</si>
  <si>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</si>
  <si>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</si>
  <si>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</si>
  <si>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</si>
  <si>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</si>
  <si>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</si>
  <si>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</si>
  <si>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</si>
  <si>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</si>
  <si>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</si>
  <si>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</si>
  <si>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</si>
  <si>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</si>
  <si>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</si>
  <si>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</si>
  <si>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</si>
  <si>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</si>
  <si>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</si>
  <si>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</si>
  <si>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</si>
  <si>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</si>
  <si>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</si>
  <si>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</si>
  <si>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</si>
  <si>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</si>
  <si>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</si>
  <si>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</si>
  <si>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</si>
  <si>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</si>
  <si>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</si>
  <si>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</si>
  <si>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</si>
  <si>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</si>
  <si>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</si>
  <si>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</si>
  <si>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</si>
  <si>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</si>
  <si>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</si>
  <si>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</si>
  <si>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</si>
  <si>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</si>
  <si>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</si>
  <si>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</si>
  <si>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</si>
  <si>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</si>
  <si>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</si>
  <si>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</si>
  <si>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</si>
  <si>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</si>
  <si>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</si>
  <si>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</si>
  <si>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</si>
  <si>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</si>
  <si>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</si>
  <si>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</si>
  <si>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</si>
  <si>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</si>
  <si>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</si>
  <si>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</si>
  <si>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</si>
  <si>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</si>
  <si>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</si>
  <si>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</si>
  <si>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</si>
  <si>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</si>
  <si>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</si>
  <si>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</si>
  <si>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</si>
  <si>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</si>
  <si>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</si>
  <si>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</si>
  <si>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</si>
  <si>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</si>
  <si>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</si>
  <si>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</si>
  <si>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</si>
  <si>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</si>
  <si>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</si>
  <si>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</si>
  <si>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</si>
  <si>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</si>
  <si>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</si>
  <si>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</si>
  <si>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</si>
  <si>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</si>
  <si>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</si>
  <si>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</si>
  <si>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</si>
  <si>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</si>
  <si>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</si>
  <si>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</si>
  <si>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</si>
  <si>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</si>
  <si>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</si>
  <si>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</si>
  <si>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</si>
  <si>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</si>
  <si>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</si>
  <si>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</si>
  <si>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</si>
  <si>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</si>
  <si>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</si>
  <si>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</si>
  <si>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</si>
  <si>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</si>
  <si>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</si>
  <si>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</si>
  <si>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</si>
  <si>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</si>
  <si>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</si>
  <si>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</si>
  <si>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</si>
  <si>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</si>
  <si>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</si>
  <si>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</si>
  <si>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</si>
  <si>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</si>
  <si>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</si>
  <si>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</si>
  <si>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</si>
  <si>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</si>
  <si>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</si>
  <si>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</si>
  <si>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</si>
  <si>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</si>
  <si>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</si>
  <si>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</si>
  <si>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</si>
  <si>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</si>
  <si>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</si>
  <si>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</si>
  <si>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</si>
  <si>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</si>
  <si>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</si>
  <si>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</si>
  <si>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</si>
  <si>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</si>
  <si>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</si>
  <si>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</si>
  <si>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</si>
  <si>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</si>
  <si>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</si>
  <si>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</si>
  <si>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</si>
  <si>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</si>
  <si>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</si>
  <si>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</si>
  <si>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</si>
  <si>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</si>
  <si>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</si>
  <si>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</si>
  <si>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</si>
  <si>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</si>
  <si>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</si>
  <si>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</si>
  <si>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</si>
  <si>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</si>
  <si>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</si>
  <si>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</si>
  <si>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</si>
  <si>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</si>
  <si>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</si>
  <si>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</si>
  <si>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</si>
  <si>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</si>
  <si>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</si>
  <si>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</si>
  <si>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</si>
  <si>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</si>
  <si>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</si>
  <si>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</si>
  <si>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</si>
  <si>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</si>
  <si>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</si>
  <si>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</si>
  <si>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</si>
  <si>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</si>
  <si>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</si>
  <si>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</si>
  <si>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</si>
  <si>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</si>
  <si>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</si>
  <si>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</si>
  <si>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</si>
  <si>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</si>
  <si>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</si>
  <si>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</si>
  <si>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</si>
  <si>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</si>
  <si>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</si>
  <si>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</si>
  <si>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</si>
  <si>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</si>
  <si>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</si>
  <si>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</si>
  <si>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</si>
  <si>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</si>
  <si>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</si>
  <si>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</si>
  <si>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</si>
  <si>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</si>
  <si>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</si>
  <si>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</si>
  <si>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</si>
  <si>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</si>
  <si>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</si>
  <si>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</si>
  <si>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</si>
  <si>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</si>
  <si>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</si>
  <si>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</si>
  <si>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</si>
  <si>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</si>
  <si>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</si>
  <si>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</si>
  <si>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</si>
  <si>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</si>
  <si>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</si>
  <si>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</si>
  <si>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</si>
  <si>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</si>
  <si>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</si>
  <si>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</si>
  <si>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</si>
  <si>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</si>
  <si>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</si>
  <si>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</si>
  <si>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</si>
  <si>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</si>
  <si>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</si>
  <si>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</si>
  <si>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</si>
  <si>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</si>
  <si>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</si>
  <si>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</si>
  <si>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</si>
  <si>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</si>
  <si>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</si>
  <si>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</si>
  <si>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</si>
  <si>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</si>
  <si>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</si>
  <si>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</si>
  <si>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</si>
  <si>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</si>
  <si>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</si>
  <si>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</si>
  <si>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</si>
  <si>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</si>
  <si>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</si>
  <si>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</si>
  <si>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</si>
  <si>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</si>
  <si>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</si>
  <si>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</si>
  <si>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</si>
  <si>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</si>
  <si>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</si>
  <si>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</si>
  <si>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</si>
  <si>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</si>
  <si>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</si>
  <si>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</si>
  <si>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</si>
  <si>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</si>
  <si>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</si>
  <si>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</si>
  <si>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</si>
  <si>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</si>
  <si>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</si>
  <si>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</si>
  <si>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</si>
  <si>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</si>
  <si>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</si>
  <si>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</si>
  <si>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</si>
  <si>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</si>
  <si>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</si>
  <si>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</si>
  <si>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</si>
  <si>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</si>
  <si>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</si>
  <si>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</si>
  <si>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</si>
  <si>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</si>
  <si>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</si>
  <si>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</si>
  <si>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</si>
  <si>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</si>
  <si>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</si>
  <si>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</si>
  <si>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</si>
  <si>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</si>
  <si>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</si>
  <si>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</si>
  <si>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</si>
  <si>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</si>
  <si>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</si>
  <si>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</si>
  <si>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</si>
  <si>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</si>
  <si>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</si>
  <si>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</si>
  <si>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</si>
  <si>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</si>
  <si>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</si>
  <si>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</si>
  <si>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</si>
  <si>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</si>
  <si>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</si>
  <si>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</si>
  <si>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</si>
  <si>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</si>
  <si>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</si>
  <si>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</si>
  <si>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</si>
  <si>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</si>
  <si>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</si>
  <si>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</si>
  <si>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</si>
  <si>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</si>
  <si>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</si>
  <si>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</si>
  <si>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</si>
  <si>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</si>
  <si>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</si>
  <si>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</si>
  <si>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</si>
  <si>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</si>
  <si>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</si>
  <si>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</si>
  <si>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</si>
  <si>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</si>
  <si>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</si>
  <si>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</si>
  <si>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</si>
  <si>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</si>
  <si>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</si>
  <si>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</si>
  <si>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</si>
  <si>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</si>
  <si>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</si>
  <si>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</si>
  <si>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</si>
  <si>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</si>
  <si>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</si>
  <si>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</si>
  <si>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</si>
  <si>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</si>
  <si>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</si>
  <si>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</si>
  <si>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</si>
  <si>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</si>
  <si>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</si>
  <si>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</si>
  <si>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</si>
  <si>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</si>
  <si>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</si>
  <si>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</si>
  <si>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</si>
  <si>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</si>
  <si>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</si>
  <si>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</si>
  <si>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</si>
  <si>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</si>
  <si>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</si>
  <si>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</si>
  <si>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</si>
  <si>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</si>
  <si>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</si>
  <si>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</si>
  <si>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</si>
  <si>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</si>
  <si>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</si>
  <si>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</si>
  <si>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</si>
  <si>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</si>
  <si>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</si>
  <si>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</si>
  <si>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</si>
  <si>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</si>
  <si>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</si>
  <si>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</si>
  <si>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</si>
  <si>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</si>
  <si>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</si>
  <si>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</si>
  <si>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</si>
  <si>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</si>
  <si>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</si>
  <si>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</si>
  <si>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</si>
  <si>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</si>
  <si>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</si>
  <si>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</si>
  <si>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</si>
  <si>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</si>
  <si>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</si>
  <si>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</si>
  <si>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</si>
  <si>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</si>
  <si>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</si>
  <si>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</si>
  <si>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</si>
  <si>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</si>
  <si>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</si>
  <si>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</si>
  <si>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</si>
  <si>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</si>
  <si>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</si>
  <si>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</si>
  <si>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</si>
  <si>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</si>
  <si>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</si>
  <si>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</si>
  <si>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</si>
  <si>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</si>
  <si>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</si>
  <si>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</si>
  <si>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</si>
  <si>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</si>
  <si>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</si>
  <si>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</si>
  <si>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</si>
  <si>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</si>
  <si>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</si>
  <si>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</si>
  <si>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</si>
  <si>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</si>
  <si>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</si>
  <si>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</si>
  <si>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</si>
  <si>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</si>
  <si>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</si>
  <si>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</si>
  <si>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</si>
  <si>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</si>
  <si>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</si>
  <si>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</si>
  <si>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</si>
  <si>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</si>
  <si>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</si>
  <si>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</si>
  <si>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</si>
  <si>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</si>
  <si>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</si>
  <si>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</si>
  <si>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</si>
  <si>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</si>
  <si>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</si>
  <si>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</si>
  <si>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</si>
  <si>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</si>
  <si>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</si>
  <si>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</si>
  <si>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</si>
  <si>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</si>
  <si>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</si>
  <si>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</si>
  <si>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</si>
  <si>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</si>
  <si>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</si>
  <si>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</si>
  <si>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</si>
  <si>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</si>
  <si>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</si>
  <si>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</si>
  <si>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</si>
  <si>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</si>
  <si>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</si>
  <si>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</si>
  <si>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</si>
  <si>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</si>
  <si>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</si>
  <si>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</si>
  <si>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</si>
  <si>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</si>
  <si>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</si>
  <si>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</si>
  <si>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</si>
  <si>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</si>
  <si>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</si>
  <si>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</si>
  <si>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</si>
  <si>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</si>
  <si>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</si>
  <si>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</si>
  <si>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</si>
  <si>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</si>
  <si>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</si>
  <si>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</si>
  <si>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</si>
  <si>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</si>
  <si>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</si>
  <si>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</si>
  <si>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</si>
  <si>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</si>
  <si>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</si>
  <si>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</si>
  <si>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</si>
  <si>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</si>
  <si>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</si>
  <si>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</si>
  <si>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</si>
  <si>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</si>
  <si>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</si>
  <si>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</si>
  <si>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</si>
  <si>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</si>
  <si>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</si>
  <si>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</si>
  <si>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</si>
  <si>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</si>
  <si>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</si>
  <si>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</si>
  <si>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</si>
  <si>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</si>
  <si>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</si>
  <si>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</si>
  <si>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</si>
  <si>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</si>
  <si>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</si>
  <si>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</si>
  <si>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</si>
  <si>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</si>
  <si>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</si>
  <si>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</si>
  <si>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</si>
  <si>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</si>
  <si>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</si>
  <si>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</si>
  <si>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</si>
  <si>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</si>
  <si>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</si>
  <si>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</si>
  <si>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</si>
  <si>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</si>
  <si>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</si>
  <si>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</si>
  <si>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</si>
  <si>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</si>
  <si>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</si>
  <si>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</si>
  <si>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</si>
  <si>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</si>
  <si>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</si>
  <si>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</si>
  <si>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</si>
  <si>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</si>
  <si>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</si>
  <si>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</si>
  <si>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</si>
  <si>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</si>
  <si>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</si>
  <si>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</si>
  <si>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</si>
  <si>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</si>
  <si>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</si>
  <si>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</si>
  <si>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</si>
  <si>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</si>
  <si>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</si>
  <si>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</si>
  <si>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</si>
  <si>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</si>
  <si>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</si>
  <si>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</si>
  <si>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</si>
  <si>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</si>
  <si>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</si>
  <si>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</si>
  <si>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</si>
  <si>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</si>
  <si>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</si>
  <si>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</si>
  <si>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</si>
  <si>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</si>
  <si>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</si>
  <si>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</si>
  <si>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</si>
  <si>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</si>
  <si>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</si>
  <si>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</si>
  <si>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</si>
  <si>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</si>
  <si>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</si>
  <si>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</si>
  <si>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</si>
  <si>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</si>
  <si>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</si>
  <si>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</si>
  <si>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</si>
  <si>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</si>
  <si>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</si>
  <si>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</si>
  <si>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</si>
  <si>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</si>
  <si>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</si>
  <si>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</si>
  <si>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</si>
  <si>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</si>
  <si>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</si>
  <si>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</si>
  <si>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</si>
  <si>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</si>
  <si>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</si>
  <si>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</si>
  <si>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</si>
  <si>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</si>
  <si>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</si>
  <si>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</si>
  <si>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</si>
  <si>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</si>
  <si>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</si>
  <si>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</si>
  <si>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</si>
  <si>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</si>
  <si>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</si>
  <si>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</si>
  <si>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</si>
  <si>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</si>
  <si>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</si>
  <si>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</si>
  <si>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</si>
  <si>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</si>
  <si>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</si>
  <si>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</si>
  <si>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</si>
  <si>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</si>
  <si>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</si>
  <si>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</si>
  <si>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</si>
  <si>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</si>
  <si>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</si>
  <si>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</si>
  <si>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</si>
  <si>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</si>
  <si>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</si>
  <si>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</si>
  <si>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</si>
  <si>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</si>
  <si>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</si>
  <si>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</si>
  <si>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</si>
  <si>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</si>
  <si>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</si>
  <si>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</si>
  <si>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</si>
  <si>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</si>
  <si>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</si>
  <si>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</si>
  <si>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</si>
  <si>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</si>
  <si>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</si>
  <si>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</si>
  <si>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</si>
  <si>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</si>
  <si>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</si>
  <si>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</si>
  <si>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</si>
  <si>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</si>
  <si>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</si>
  <si>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</si>
  <si>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</si>
  <si>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</si>
  <si>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</si>
  <si>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</si>
  <si>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</si>
  <si>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</si>
  <si>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</si>
  <si>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</si>
  <si>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</si>
  <si>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</si>
  <si>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</si>
  <si>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</si>
  <si>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</si>
  <si>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</si>
  <si>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</si>
  <si>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</si>
  <si>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</si>
  <si>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</si>
  <si>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</si>
  <si>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</si>
  <si>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</si>
  <si>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</si>
  <si>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</si>
  <si>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</si>
  <si>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</si>
  <si>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</si>
  <si>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</si>
  <si>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</si>
  <si>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</si>
  <si>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</si>
  <si>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</si>
  <si>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</si>
  <si>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</si>
  <si>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</si>
  <si>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</si>
  <si>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</si>
  <si>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</si>
  <si>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</si>
  <si>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</si>
  <si>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</si>
  <si>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</si>
  <si>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</si>
  <si>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</si>
  <si>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</si>
  <si>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</si>
  <si>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</si>
  <si>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</si>
  <si>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</si>
  <si>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</si>
  <si>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</si>
  <si>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</si>
  <si>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</si>
  <si>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</si>
  <si>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</si>
  <si>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</si>
  <si>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</si>
  <si>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</si>
  <si>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</si>
  <si>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</si>
  <si>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</si>
  <si>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</si>
  <si>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</si>
  <si>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</si>
  <si>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</si>
  <si>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</si>
  <si>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</si>
  <si>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</si>
  <si>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</si>
  <si>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</si>
  <si>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</si>
  <si>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</si>
  <si>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</si>
  <si>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</si>
  <si>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</si>
  <si>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</si>
  <si>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</si>
  <si>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</si>
  <si>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</si>
  <si>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</si>
  <si>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</si>
  <si>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</si>
  <si>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</si>
  <si>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</si>
  <si>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</si>
  <si>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</si>
  <si>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</si>
  <si>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</si>
  <si>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</si>
  <si>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</si>
  <si>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</si>
  <si>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</si>
  <si>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</si>
  <si>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</si>
  <si>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</si>
  <si>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</si>
  <si>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</si>
  <si>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</si>
  <si>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</si>
  <si>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</si>
  <si>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</si>
  <si>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</si>
  <si>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</si>
  <si>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</si>
  <si>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</si>
  <si>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</si>
  <si>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</si>
  <si>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</si>
  <si>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</si>
  <si>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</si>
  <si>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</si>
  <si>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</si>
  <si>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</si>
  <si>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</si>
  <si>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</si>
  <si>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</si>
  <si>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</si>
  <si>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</si>
  <si>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</si>
  <si>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</si>
  <si>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</si>
  <si>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</si>
  <si>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</si>
  <si>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</si>
  <si>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</si>
  <si>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</si>
  <si>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</si>
  <si>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</si>
  <si>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</si>
  <si>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</si>
  <si>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</si>
  <si>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</si>
  <si>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</si>
  <si>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</si>
  <si>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</si>
  <si>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</si>
  <si>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</si>
  <si>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</si>
  <si>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</si>
  <si>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</si>
  <si>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</si>
  <si>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</si>
  <si>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</si>
  <si>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</si>
  <si>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</si>
  <si>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</si>
  <si>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</si>
  <si>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</si>
  <si>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</si>
  <si>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</si>
  <si>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</si>
  <si>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</si>
  <si>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</si>
  <si>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</si>
  <si>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</si>
  <si>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</si>
  <si>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</si>
  <si>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</si>
  <si>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</si>
  <si>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</si>
  <si>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</si>
  <si>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</si>
  <si>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</si>
  <si>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</si>
  <si>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</si>
  <si>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</si>
  <si>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</si>
  <si>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</si>
  <si>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</si>
  <si>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</si>
  <si>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</si>
  <si>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</si>
  <si>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</si>
  <si>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</si>
  <si>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</si>
  <si>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</si>
  <si>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</si>
  <si>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</si>
  <si>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</si>
  <si>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</si>
  <si>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</si>
  <si>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</si>
  <si>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</si>
  <si>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</si>
  <si>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</si>
  <si>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</si>
  <si>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</si>
  <si>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</si>
  <si>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</si>
  <si>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</si>
  <si>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</si>
  <si>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</si>
  <si>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</si>
  <si>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</si>
  <si>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</si>
  <si>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</si>
  <si>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</si>
  <si>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</si>
  <si>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</si>
  <si>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</si>
  <si>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</si>
  <si>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</si>
  <si>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</si>
  <si>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</si>
  <si>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</si>
  <si>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</si>
  <si>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</si>
  <si>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</si>
  <si>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</si>
  <si>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</si>
  <si>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</si>
  <si>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</si>
  <si>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</si>
  <si>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</si>
  <si>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</si>
  <si>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</si>
  <si>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</si>
  <si>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</si>
  <si>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</si>
  <si>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</si>
  <si>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</si>
  <si>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</si>
  <si>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</si>
  <si>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</si>
  <si>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</si>
  <si>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</si>
  <si>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</si>
  <si>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</si>
  <si>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</si>
  <si>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</si>
  <si>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</si>
  <si>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</si>
  <si>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</si>
  <si>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</si>
  <si>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</si>
  <si>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</si>
  <si>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</si>
  <si>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</si>
  <si>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</si>
  <si>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</si>
  <si>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</si>
  <si>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</si>
  <si>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</si>
  <si>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</si>
  <si>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</si>
  <si>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</si>
  <si>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</si>
  <si>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</si>
  <si>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</si>
  <si>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</si>
  <si>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</si>
  <si>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</si>
  <si>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</si>
  <si>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</si>
  <si>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</si>
  <si>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</si>
  <si>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</si>
  <si>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</si>
  <si>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</si>
  <si>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</si>
  <si>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</si>
  <si>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</si>
  <si>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</si>
  <si>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</si>
  <si>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</si>
  <si>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</si>
  <si>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</si>
  <si>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</si>
  <si>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</si>
  <si>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</si>
  <si>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</si>
  <si>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</si>
  <si>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</si>
  <si>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</si>
  <si>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</si>
  <si>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</si>
  <si>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</si>
  <si>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</si>
  <si>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</si>
  <si>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</si>
  <si>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</si>
  <si>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</si>
  <si>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</si>
  <si>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</si>
  <si>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</si>
  <si>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</si>
  <si>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</si>
  <si>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</si>
  <si>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</si>
  <si>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</si>
  <si>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</si>
  <si>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</si>
  <si>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</si>
  <si>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</si>
  <si>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</si>
  <si>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</si>
  <si>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</si>
  <si>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</si>
  <si>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</si>
  <si>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</si>
  <si>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</si>
  <si>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</si>
  <si>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</si>
  <si>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</si>
  <si>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</si>
  <si>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</si>
  <si>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</si>
  <si>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</si>
  <si>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</si>
  <si>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</si>
  <si>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</si>
  <si>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</si>
  <si>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</si>
  <si>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</si>
  <si>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</si>
  <si>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</si>
  <si>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</si>
  <si>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</si>
  <si>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</si>
  <si>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</si>
  <si>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</si>
  <si>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</si>
  <si>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</si>
  <si>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</si>
  <si>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</si>
  <si>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</si>
  <si>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</si>
  <si>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</si>
  <si>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</si>
  <si>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</si>
  <si>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</si>
  <si>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</si>
  <si>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</si>
  <si>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</si>
  <si>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</si>
  <si>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</si>
  <si>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</si>
  <si>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</si>
  <si>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</si>
  <si>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</si>
  <si>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</si>
  <si>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</si>
  <si>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</si>
  <si>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</si>
  <si>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</si>
  <si>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</si>
  <si>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</si>
  <si>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</si>
  <si>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</si>
  <si>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</si>
  <si>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</si>
  <si>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</si>
  <si>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</si>
  <si>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</si>
  <si>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</si>
  <si>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</si>
  <si>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</si>
  <si>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</si>
  <si>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</si>
  <si>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</si>
  <si>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</si>
  <si>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</si>
  <si>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</si>
  <si>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</si>
  <si>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</si>
  <si>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</si>
  <si>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</si>
  <si>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</si>
  <si>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</si>
  <si>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</si>
  <si>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</si>
  <si>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</si>
  <si>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</si>
  <si>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</si>
  <si>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</si>
  <si>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</si>
  <si>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</si>
  <si>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</si>
  <si>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</si>
  <si>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</si>
  <si>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</si>
  <si>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</si>
  <si>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</si>
  <si>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</si>
  <si>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</si>
  <si>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</si>
  <si>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</si>
  <si>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</si>
  <si>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</si>
  <si>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</si>
  <si>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</si>
  <si>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</si>
  <si>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</si>
  <si>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</si>
  <si>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</si>
  <si>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</si>
  <si>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</si>
  <si>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</si>
  <si>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</si>
  <si>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</si>
  <si>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</si>
  <si>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</si>
  <si>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</si>
  <si>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</si>
  <si>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</si>
  <si>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</si>
  <si>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</si>
  <si>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</si>
  <si>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</si>
  <si>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</si>
  <si>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</si>
  <si>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</si>
  <si>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</si>
  <si>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</si>
  <si>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</si>
  <si>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</si>
  <si>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</si>
  <si>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</si>
  <si>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</si>
  <si>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</si>
  <si>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</si>
  <si>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</si>
  <si>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</si>
  <si>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</si>
  <si>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</si>
  <si>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</si>
  <si>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</si>
  <si>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</si>
  <si>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</si>
  <si>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</si>
  <si>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</si>
  <si>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</si>
  <si>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</si>
  <si>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</si>
  <si>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</si>
  <si>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</si>
  <si>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</si>
  <si>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</si>
  <si>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</si>
  <si>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</si>
  <si>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</si>
  <si>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</si>
  <si>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</si>
  <si>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</si>
  <si>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</si>
  <si>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</si>
  <si>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</si>
  <si>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</si>
  <si>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</si>
  <si>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</si>
  <si>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</si>
  <si>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</si>
  <si>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</si>
  <si>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</si>
  <si>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</si>
  <si>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</si>
  <si>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</si>
  <si>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</si>
  <si>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</si>
  <si>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</si>
  <si>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</si>
  <si>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</si>
  <si>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</si>
  <si>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</si>
  <si>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</si>
  <si>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</si>
  <si>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</si>
  <si>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</si>
  <si>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</si>
  <si>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</si>
  <si>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</si>
  <si>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</si>
  <si>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</si>
  <si>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</si>
  <si>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</si>
  <si>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</si>
  <si>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</si>
  <si>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</si>
  <si>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</si>
  <si>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</si>
  <si>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</si>
  <si>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</si>
  <si>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</si>
  <si>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</si>
  <si>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</si>
  <si>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</si>
  <si>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</si>
  <si>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</si>
  <si>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</si>
  <si>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</si>
  <si>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</si>
  <si>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</si>
  <si>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</si>
  <si>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</si>
  <si>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</si>
  <si>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</si>
  <si>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</si>
  <si>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</si>
  <si>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</si>
  <si>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</si>
  <si>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</si>
  <si>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</si>
  <si>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</si>
  <si>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</si>
  <si>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</si>
  <si>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</si>
  <si>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</si>
  <si>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</si>
  <si>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</si>
  <si>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</si>
  <si>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</si>
  <si>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</si>
  <si>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</si>
  <si>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</si>
  <si>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</si>
  <si>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</si>
  <si>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</si>
  <si>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</si>
  <si>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</si>
  <si>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</si>
  <si>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</si>
  <si>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</si>
  <si>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</si>
  <si>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</si>
  <si>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</si>
  <si>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</si>
  <si>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</si>
  <si>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</si>
  <si>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</si>
  <si>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</si>
  <si>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</si>
  <si>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</si>
  <si>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</si>
  <si>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</si>
  <si>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</si>
  <si>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</si>
  <si>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</si>
  <si>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</si>
  <si>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</si>
  <si>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</si>
  <si>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</si>
  <si>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</si>
  <si>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</si>
  <si>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</si>
  <si>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</si>
  <si>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</si>
  <si>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</si>
  <si>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</si>
  <si>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</si>
  <si>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</si>
  <si>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</si>
  <si>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</si>
  <si>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</si>
  <si>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</si>
  <si>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</si>
  <si>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</si>
  <si>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</si>
  <si>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</si>
  <si>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</si>
  <si>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</si>
  <si>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</si>
  <si>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</si>
  <si>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</si>
  <si>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</si>
  <si>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</si>
  <si>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</si>
  <si>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</si>
  <si>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</si>
  <si>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</si>
  <si>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</si>
  <si>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</si>
  <si>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</si>
  <si>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</si>
  <si>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</si>
  <si>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</si>
  <si>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</si>
  <si>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</si>
  <si>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</si>
  <si>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</si>
  <si>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</si>
  <si>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</si>
  <si>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</si>
  <si>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</si>
  <si>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</si>
  <si>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</si>
  <si>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</si>
  <si>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</si>
  <si>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</si>
  <si>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</si>
  <si>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</si>
  <si>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</si>
  <si>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</si>
  <si>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</si>
  <si>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</si>
  <si>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</si>
  <si>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</si>
  <si>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</si>
  <si>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</si>
  <si>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</si>
  <si>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</si>
  <si>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</si>
  <si>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</si>
  <si>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</si>
  <si>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</si>
  <si>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</si>
  <si>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</si>
  <si>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</si>
  <si>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</si>
  <si>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</si>
  <si>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</si>
  <si>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</si>
  <si>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</si>
  <si>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</si>
  <si>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</si>
  <si>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</si>
  <si>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</si>
  <si>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</si>
  <si>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</si>
  <si>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</si>
  <si>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</si>
  <si>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</si>
  <si>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</si>
  <si>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</si>
  <si>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</si>
  <si>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</si>
  <si>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</si>
  <si>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</si>
  <si>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</si>
  <si>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</si>
  <si>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</si>
  <si>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</si>
  <si>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</si>
  <si>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</si>
  <si>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</si>
  <si>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</si>
  <si>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</si>
  <si>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</si>
  <si>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</si>
  <si>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</si>
  <si>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</si>
  <si>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</si>
  <si>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</si>
  <si>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</si>
  <si>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</si>
  <si>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</si>
  <si>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</si>
  <si>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</si>
  <si>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</si>
  <si>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</si>
  <si>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</si>
  <si>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</si>
  <si>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</si>
  <si>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</si>
  <si>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</si>
  <si>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</si>
  <si>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</si>
  <si>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</si>
  <si>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</si>
  <si>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</si>
  <si>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</si>
  <si>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</si>
  <si>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</si>
  <si>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</si>
  <si>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</si>
  <si>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</si>
  <si>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</si>
  <si>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</si>
  <si>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</si>
  <si>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</si>
  <si>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</si>
  <si>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</si>
  <si>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</si>
  <si>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</si>
  <si>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</si>
  <si>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</si>
  <si>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</si>
  <si>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</si>
  <si>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</si>
  <si>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</si>
  <si>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</si>
  <si>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</si>
  <si>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</si>
  <si>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</si>
  <si>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</si>
  <si>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</si>
  <si>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</si>
  <si>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</si>
  <si>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</si>
  <si>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</si>
  <si>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</si>
  <si>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</si>
  <si>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</si>
  <si>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</si>
  <si>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</si>
  <si>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</si>
  <si>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</si>
  <si>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</si>
  <si>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</si>
  <si>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</si>
  <si>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</si>
  <si>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</si>
  <si>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</si>
  <si>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</si>
  <si>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</si>
  <si>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</si>
  <si>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</si>
  <si>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</si>
  <si>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</si>
  <si>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</si>
  <si>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</si>
  <si>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</si>
  <si>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</si>
  <si>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</si>
  <si>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</si>
  <si>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</si>
  <si>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</si>
  <si>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</si>
  <si>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</si>
  <si>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</si>
  <si>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</si>
  <si>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</si>
  <si>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</si>
  <si>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</si>
  <si>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</si>
  <si>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</si>
  <si>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</si>
  <si>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</si>
  <si>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</si>
  <si>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</si>
  <si>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</si>
  <si>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</si>
  <si>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</si>
  <si>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</si>
  <si>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</si>
  <si>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</si>
  <si>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</si>
  <si>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</si>
  <si>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</si>
  <si>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</si>
  <si>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</si>
  <si>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</si>
  <si>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</si>
  <si>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</si>
  <si>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</si>
  <si>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</si>
  <si>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</si>
  <si>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</si>
  <si>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</si>
  <si>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</si>
  <si>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</si>
  <si>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</si>
  <si>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</si>
  <si>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</si>
  <si>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</si>
  <si>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</si>
  <si>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</si>
  <si>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</si>
  <si>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</si>
  <si>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</si>
  <si>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</si>
  <si>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</si>
  <si>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</si>
  <si>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</si>
  <si>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</si>
  <si>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</si>
  <si>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</si>
  <si>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</si>
  <si>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</si>
  <si>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</si>
  <si>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</si>
  <si>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</si>
  <si>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</si>
  <si>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</si>
  <si>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</si>
  <si>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</si>
  <si>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</si>
  <si>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</si>
  <si>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</si>
  <si>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</si>
  <si>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</si>
  <si>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</si>
  <si>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</si>
  <si>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</si>
  <si>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</si>
  <si>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</si>
  <si>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</si>
  <si>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</si>
  <si>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</si>
  <si>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</si>
  <si>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</si>
  <si>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</si>
  <si>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</si>
  <si>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</si>
  <si>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</si>
  <si>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</si>
  <si>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</si>
  <si>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</si>
  <si>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</si>
  <si>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</si>
  <si>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</si>
  <si>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</si>
  <si>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</si>
  <si>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</si>
  <si>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</si>
  <si>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</si>
  <si>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</si>
  <si>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</si>
  <si>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</si>
  <si>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</si>
  <si>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</si>
  <si>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</si>
  <si>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</si>
  <si>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</si>
  <si>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</si>
  <si>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</si>
  <si>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</si>
  <si>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</si>
  <si>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</si>
  <si>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</si>
  <si>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</si>
  <si>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</si>
  <si>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</si>
  <si>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</si>
  <si>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</si>
  <si>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</si>
  <si>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</si>
  <si>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</si>
  <si>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</si>
  <si>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</si>
  <si>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</si>
  <si>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</si>
  <si>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</si>
  <si>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</si>
  <si>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</si>
  <si>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</si>
  <si>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</si>
  <si>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</si>
  <si>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</si>
  <si>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</si>
  <si>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</si>
  <si>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</si>
  <si>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</si>
  <si>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</si>
  <si>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</si>
  <si>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</si>
  <si>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</si>
  <si>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</si>
  <si>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</si>
  <si>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</si>
  <si>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</si>
  <si>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</si>
  <si>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</si>
  <si>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</si>
  <si>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</si>
  <si>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</si>
  <si>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</si>
  <si>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</si>
  <si>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</si>
  <si>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</si>
  <si>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</si>
  <si>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</si>
  <si>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</si>
  <si>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</si>
  <si>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</si>
  <si>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</si>
  <si>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</si>
  <si>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</si>
  <si>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</si>
  <si>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</si>
  <si>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</si>
  <si>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</si>
  <si>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</si>
  <si>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</si>
  <si>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</si>
  <si>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</si>
  <si>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</si>
  <si>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</si>
  <si>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</si>
  <si>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</si>
  <si>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</si>
  <si>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</si>
  <si>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</si>
  <si>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</si>
  <si>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</si>
  <si>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</si>
  <si>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</si>
  <si>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</si>
  <si>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</si>
  <si>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</si>
  <si>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</si>
  <si>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</si>
  <si>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</si>
  <si>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</si>
  <si>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</si>
  <si>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</si>
  <si>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</si>
  <si>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</si>
  <si>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</si>
  <si>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</si>
  <si>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</si>
  <si>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</si>
  <si>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</si>
  <si>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</si>
  <si>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</si>
  <si>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</si>
  <si>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</si>
  <si>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</si>
  <si>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</si>
  <si>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</si>
  <si>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</si>
  <si>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</si>
  <si>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</si>
  <si>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</si>
  <si>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</si>
  <si>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</si>
  <si>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</si>
  <si>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</si>
  <si>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</si>
  <si>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</si>
  <si>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</si>
  <si>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</si>
  <si>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</si>
  <si>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</si>
  <si>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</si>
  <si>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</si>
  <si>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</si>
  <si>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</si>
  <si>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</si>
  <si>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</si>
  <si>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</si>
  <si>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</si>
  <si>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</si>
  <si>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</si>
  <si>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</si>
  <si>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</si>
  <si>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</si>
  <si>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</si>
  <si>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</si>
  <si>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</si>
  <si>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</si>
  <si>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</si>
  <si>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</si>
  <si>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</si>
  <si>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</si>
  <si>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</si>
  <si>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</si>
  <si>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</si>
  <si>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</si>
  <si>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</si>
  <si>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</si>
  <si>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</si>
  <si>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</si>
  <si>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</si>
  <si>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</si>
  <si>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</si>
  <si>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</si>
  <si>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</si>
  <si>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</si>
  <si>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</si>
  <si>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</si>
  <si>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</si>
  <si>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</si>
  <si>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</si>
  <si>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</si>
  <si>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</si>
  <si>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</si>
  <si>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</si>
  <si>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</si>
  <si>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</si>
  <si>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</si>
  <si>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</si>
  <si>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</si>
  <si>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</si>
  <si>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</si>
  <si>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</si>
  <si>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</si>
  <si>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</si>
  <si>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</si>
  <si>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</si>
  <si>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</si>
  <si>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</si>
  <si>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</si>
  <si>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</si>
  <si>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</si>
  <si>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</si>
  <si>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</si>
  <si>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</si>
  <si>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</si>
  <si>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</si>
  <si>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</si>
  <si>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</si>
  <si>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</si>
  <si>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</si>
  <si>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</si>
  <si>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</si>
  <si>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</si>
  <si>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</si>
  <si>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</si>
  <si>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</si>
  <si>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</si>
  <si>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</si>
  <si>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</si>
  <si>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</si>
  <si>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</si>
  <si>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</si>
  <si>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</si>
  <si>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</si>
  <si>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</si>
  <si>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</si>
  <si>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</si>
  <si>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</si>
  <si>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</si>
  <si>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</si>
  <si>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</si>
  <si>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</si>
  <si>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</si>
  <si>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</si>
  <si>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</si>
  <si>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</si>
  <si>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</si>
  <si>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</si>
  <si>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</si>
  <si>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</si>
  <si>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</si>
  <si>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</si>
  <si>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</si>
  <si>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</si>
  <si>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</si>
  <si>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</si>
  <si>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</si>
  <si>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</si>
  <si>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</si>
  <si>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</si>
  <si>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</si>
  <si>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</si>
  <si>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</si>
  <si>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</si>
  <si>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</si>
  <si>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</si>
  <si>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</si>
  <si>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</si>
  <si>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</si>
  <si>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</si>
  <si>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</si>
  <si>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</si>
  <si>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</si>
  <si>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</si>
  <si>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</si>
  <si>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</si>
  <si>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</si>
  <si>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</si>
  <si>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</si>
  <si>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</si>
  <si>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</si>
  <si>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</si>
  <si>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</si>
  <si>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</si>
  <si>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</si>
  <si>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</si>
  <si>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</si>
  <si>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</si>
  <si>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</si>
  <si>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</si>
  <si>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</si>
  <si>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</si>
  <si>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</si>
  <si>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</si>
  <si>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</si>
  <si>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</si>
  <si>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</si>
  <si>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</si>
  <si>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</si>
  <si>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</si>
  <si>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</si>
  <si>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</si>
  <si>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</si>
  <si>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</si>
  <si>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</si>
  <si>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</si>
  <si>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</si>
  <si>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</si>
  <si>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</si>
  <si>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</si>
  <si>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</si>
  <si>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</si>
  <si>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</si>
  <si>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</si>
  <si>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</si>
  <si>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</si>
  <si>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</si>
  <si>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</si>
  <si>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</si>
  <si>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</si>
  <si>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</si>
  <si>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</si>
  <si>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</si>
  <si>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</si>
  <si>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</si>
  <si>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</si>
  <si>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</si>
  <si>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</si>
  <si>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</si>
  <si>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</si>
  <si>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</si>
  <si>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</si>
  <si>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</si>
  <si>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</si>
  <si>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</si>
  <si>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</si>
  <si>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</si>
  <si>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</si>
  <si>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</si>
  <si>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</si>
  <si>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</si>
  <si>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</si>
  <si>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</si>
  <si>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</si>
  <si>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</si>
  <si>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</si>
  <si>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</si>
  <si>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</si>
  <si>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</si>
  <si>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</si>
  <si>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</si>
  <si>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</si>
  <si>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</si>
  <si>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</si>
  <si>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</si>
  <si>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</si>
  <si>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</si>
  <si>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</si>
  <si>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</si>
  <si>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</si>
  <si>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</si>
  <si>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</si>
  <si>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</si>
  <si>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</si>
  <si>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</si>
  <si>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</si>
  <si>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</si>
  <si>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</si>
  <si>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</si>
  <si>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</si>
  <si>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</si>
  <si>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</si>
  <si>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</si>
  <si>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</si>
  <si>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</si>
  <si>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</si>
  <si>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</si>
  <si>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</si>
  <si>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</si>
  <si>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</si>
  <si>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</si>
  <si>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</si>
  <si>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</si>
  <si>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</si>
  <si>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</si>
  <si>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</si>
  <si>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</si>
  <si>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</si>
  <si>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</si>
  <si>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</si>
  <si>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</si>
  <si>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</si>
  <si>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</si>
  <si>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</si>
  <si>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</si>
  <si>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</si>
  <si>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</si>
  <si>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</si>
  <si>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</si>
  <si>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</si>
  <si>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</si>
  <si>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</si>
  <si>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</si>
  <si>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</si>
  <si>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</si>
  <si>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</si>
  <si>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</si>
  <si>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</si>
  <si>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</si>
  <si>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</si>
  <si>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</si>
  <si>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</si>
  <si>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</si>
  <si>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</si>
  <si>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</si>
  <si>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</si>
  <si>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</si>
  <si>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</si>
  <si>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</si>
  <si>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</si>
  <si>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</si>
  <si>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</si>
  <si>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</si>
  <si>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</si>
  <si>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</si>
  <si>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</si>
  <si>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</si>
  <si>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</si>
  <si>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</si>
  <si>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</si>
  <si>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</si>
  <si>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</si>
  <si>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</si>
  <si>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</si>
  <si>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</si>
  <si>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</si>
  <si>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</si>
  <si>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</si>
  <si>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</si>
  <si>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</si>
  <si>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</si>
  <si>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</si>
  <si>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</si>
  <si>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</si>
  <si>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</si>
  <si>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</si>
  <si>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</si>
  <si>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</si>
  <si>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</si>
  <si>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</si>
  <si>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</si>
  <si>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</si>
  <si>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</si>
  <si>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</si>
  <si>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</si>
  <si>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</si>
  <si>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</si>
  <si>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</si>
  <si>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</si>
  <si>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</si>
  <si>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</si>
  <si>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</si>
  <si>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</si>
  <si>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</si>
  <si>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</si>
  <si>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</si>
  <si>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</si>
  <si>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</si>
  <si>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</si>
  <si>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</si>
  <si>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</si>
  <si>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</si>
  <si>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</si>
  <si>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</si>
  <si>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</si>
  <si>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</si>
  <si>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</si>
  <si>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</si>
  <si>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</si>
  <si>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</si>
  <si>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</si>
  <si>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</si>
  <si>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</si>
  <si>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</si>
  <si>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</si>
  <si>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</si>
  <si>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</si>
  <si>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</si>
  <si>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</si>
  <si>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</si>
  <si>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</si>
  <si>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</si>
  <si>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</si>
  <si>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</si>
  <si>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</si>
  <si>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</si>
  <si>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</si>
  <si>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</si>
  <si>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</si>
  <si>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</si>
  <si>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</si>
  <si>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</si>
  <si>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</si>
  <si>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</si>
  <si>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</si>
  <si>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</si>
  <si>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</si>
  <si>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</si>
  <si>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</si>
  <si>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</si>
  <si>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</si>
  <si>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</si>
  <si>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</si>
  <si>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</si>
  <si>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</si>
  <si>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</si>
  <si>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</si>
  <si>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</si>
  <si>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</si>
  <si>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</si>
  <si>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</si>
  <si>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</si>
  <si>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</si>
  <si>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</si>
  <si>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</si>
  <si>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</si>
  <si>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</si>
  <si>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</si>
  <si>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</si>
  <si>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</si>
  <si>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</si>
  <si>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</si>
  <si>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</si>
  <si>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</si>
  <si>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</si>
  <si>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</si>
  <si>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</si>
  <si>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</si>
  <si>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</si>
  <si>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</si>
  <si>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</si>
  <si>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</si>
  <si>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</si>
  <si>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</si>
  <si>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</si>
  <si>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</si>
  <si>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</si>
  <si>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</si>
  <si>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</si>
  <si>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</si>
  <si>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</si>
  <si>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</si>
  <si>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</si>
  <si>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</si>
  <si>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</si>
  <si>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</si>
  <si>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</si>
  <si>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</si>
  <si>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</si>
  <si>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</si>
  <si>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</si>
  <si>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</si>
  <si>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</si>
  <si>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</si>
  <si>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</si>
  <si>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</si>
  <si>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</si>
  <si>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</si>
  <si>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</si>
  <si>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</si>
  <si>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</si>
  <si>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</si>
  <si>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</si>
  <si>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</si>
  <si>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</si>
  <si>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</si>
  <si>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</si>
  <si>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</si>
  <si>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</si>
  <si>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</si>
  <si>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</si>
  <si>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</si>
  <si>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</si>
  <si>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</si>
  <si>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</si>
  <si>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</si>
  <si>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</si>
  <si>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</si>
  <si>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</si>
  <si>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</si>
  <si>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</si>
  <si>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</si>
  <si>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</si>
  <si>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</si>
  <si>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</si>
  <si>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</si>
  <si>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</si>
  <si>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</si>
  <si>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</si>
  <si>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</si>
  <si>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</si>
  <si>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</si>
  <si>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</si>
  <si>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</si>
  <si>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</si>
  <si>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</si>
  <si>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</si>
  <si>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</si>
  <si>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</si>
  <si>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</si>
  <si>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</si>
  <si>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</si>
  <si>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</si>
  <si>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</si>
  <si>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</si>
  <si>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</si>
  <si>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</si>
  <si>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</si>
  <si>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</si>
  <si>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</si>
  <si>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</si>
  <si>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</si>
  <si>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</si>
  <si>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</si>
  <si>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</si>
  <si>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</si>
  <si>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</si>
  <si>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</si>
  <si>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</si>
  <si>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</si>
  <si>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</si>
  <si>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</si>
  <si>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</si>
  <si>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</si>
  <si>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</si>
  <si>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</si>
  <si>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</si>
  <si>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</si>
  <si>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</si>
  <si>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</si>
  <si>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</si>
  <si>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</si>
  <si>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</si>
  <si>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</si>
  <si>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</si>
  <si>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</si>
  <si>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</si>
  <si>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</si>
  <si>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</si>
  <si>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</si>
  <si>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</si>
  <si>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</si>
  <si>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</si>
  <si>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</si>
  <si>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</si>
  <si>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</si>
  <si>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</si>
  <si>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</si>
  <si>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</si>
  <si>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</si>
  <si>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</si>
  <si>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</si>
  <si>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</si>
  <si>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</si>
  <si>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</si>
  <si>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</si>
  <si>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</si>
  <si>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</si>
  <si>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</si>
  <si>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</si>
  <si>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</si>
  <si>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</si>
  <si>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</si>
  <si>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</si>
  <si>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</si>
  <si>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</si>
  <si>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</si>
  <si>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</si>
  <si>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</si>
  <si>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</si>
  <si>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</si>
  <si>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</si>
  <si>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</si>
  <si>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</si>
  <si>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</si>
  <si>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</si>
  <si>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</si>
  <si>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</si>
  <si>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</si>
  <si>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</si>
  <si>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</si>
  <si>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</si>
  <si>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</si>
  <si>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</si>
  <si>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</si>
  <si>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</si>
  <si>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</si>
  <si>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</si>
  <si>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</si>
  <si>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</si>
  <si>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</si>
  <si>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</si>
  <si>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</si>
  <si>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</si>
  <si>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</si>
  <si>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</si>
  <si>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</si>
  <si>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</si>
  <si>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</si>
  <si>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</si>
  <si>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</si>
  <si>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</si>
  <si>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</si>
  <si>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</si>
  <si>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</si>
  <si>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</si>
  <si>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</si>
  <si>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</si>
  <si>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</si>
  <si>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</si>
  <si>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</si>
  <si>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</si>
  <si>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</si>
  <si>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</si>
  <si>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</si>
  <si>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</si>
  <si>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</si>
  <si>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</si>
  <si>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</si>
  <si>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</si>
  <si>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</si>
  <si>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</si>
  <si>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</si>
  <si>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</si>
  <si>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</si>
  <si>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</si>
  <si>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</si>
  <si>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</si>
  <si>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</si>
  <si>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</si>
  <si>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</si>
  <si>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</si>
  <si>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</si>
  <si>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</si>
  <si>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</si>
  <si>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</si>
  <si>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</si>
  <si>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</si>
  <si>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</si>
  <si>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</si>
  <si>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</si>
  <si>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</si>
  <si>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</si>
  <si>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</si>
  <si>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</si>
  <si>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</si>
  <si>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</si>
  <si>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</si>
  <si>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</si>
  <si>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</si>
  <si>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</si>
  <si>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</si>
  <si>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</si>
  <si>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</si>
  <si>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</si>
  <si>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</si>
  <si>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</si>
  <si>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</si>
  <si>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</si>
  <si>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</si>
  <si>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</si>
  <si>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</si>
  <si>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</si>
  <si>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</si>
  <si>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</si>
  <si>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</si>
  <si>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</si>
  <si>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</si>
  <si>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</si>
  <si>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</si>
  <si>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</si>
  <si>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</si>
  <si>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</si>
  <si>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</si>
  <si>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</si>
  <si>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</si>
  <si>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</si>
  <si>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</si>
  <si>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</si>
  <si>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</si>
  <si>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</si>
  <si>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</si>
  <si>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</si>
  <si>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</si>
  <si>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</si>
  <si>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</si>
  <si>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</si>
  <si>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</si>
  <si>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</si>
  <si>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</si>
  <si>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</si>
  <si>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</si>
  <si>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</si>
  <si>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</si>
  <si>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</si>
  <si>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</si>
  <si>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</si>
  <si>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</si>
  <si>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</si>
  <si>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</si>
  <si>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</si>
  <si>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</si>
  <si>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</si>
  <si>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</si>
  <si>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</si>
  <si>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</si>
  <si>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</si>
  <si>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</si>
  <si>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</si>
  <si>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</si>
  <si>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</si>
  <si>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</si>
  <si>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</si>
  <si>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</si>
  <si>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</si>
  <si>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</si>
  <si>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</si>
  <si>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</si>
  <si>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</si>
  <si>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</si>
  <si>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</si>
  <si>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</si>
  <si>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</si>
  <si>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</si>
  <si>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</si>
  <si>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</si>
  <si>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</si>
  <si>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</si>
  <si>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</si>
  <si>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</si>
  <si>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</si>
  <si>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</si>
  <si>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</si>
  <si>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</si>
  <si>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</si>
  <si>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</si>
  <si>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</si>
  <si>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</si>
  <si>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</si>
  <si>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</si>
  <si>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</si>
  <si>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</si>
  <si>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</si>
  <si>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</si>
  <si>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</si>
  <si>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</si>
  <si>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</si>
  <si>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</si>
  <si>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</si>
  <si>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</si>
  <si>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</si>
  <si>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</si>
  <si>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</si>
  <si>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</si>
  <si>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</si>
  <si>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</si>
  <si>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</si>
  <si>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</si>
  <si>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</si>
  <si>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</si>
  <si>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</si>
  <si>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</si>
  <si>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</si>
  <si>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</si>
  <si>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</si>
  <si>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</si>
  <si>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</si>
  <si>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</si>
  <si>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</si>
  <si>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</si>
  <si>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</si>
  <si>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</si>
  <si>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</si>
  <si>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</si>
  <si>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</si>
  <si>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</si>
  <si>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</si>
  <si>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</si>
  <si>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</si>
  <si>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</si>
  <si>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</si>
  <si>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</si>
  <si>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</si>
  <si>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</si>
  <si>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</si>
  <si>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</si>
  <si>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</si>
  <si>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</si>
  <si>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</si>
  <si>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</si>
  <si>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</si>
  <si>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</si>
  <si>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</si>
  <si>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</si>
  <si>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</si>
  <si>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</si>
  <si>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</si>
  <si>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</si>
  <si>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</si>
  <si>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</si>
  <si>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</si>
  <si>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</si>
  <si>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</si>
  <si>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</si>
  <si>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</si>
  <si>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</si>
  <si>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</si>
  <si>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</si>
  <si>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</si>
  <si>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</si>
  <si>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</si>
  <si>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</si>
  <si>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</si>
  <si>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</si>
  <si>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</si>
  <si>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</si>
  <si>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</si>
  <si>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</si>
  <si>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</si>
  <si>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</si>
  <si>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</si>
  <si>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</si>
  <si>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</si>
  <si>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</si>
  <si>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</si>
  <si>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</si>
  <si>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</si>
  <si>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</si>
  <si>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</si>
  <si>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</si>
  <si>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</si>
  <si>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</si>
  <si>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</si>
  <si>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</si>
  <si>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</si>
  <si>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</si>
  <si>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</si>
  <si>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</si>
  <si>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</si>
  <si>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</si>
  <si>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</si>
  <si>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</si>
  <si>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</si>
  <si>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</si>
  <si>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</si>
  <si>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</si>
  <si>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</si>
  <si>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</si>
  <si>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</si>
  <si>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</si>
  <si>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</si>
  <si>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</si>
  <si>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</si>
  <si>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</si>
  <si>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</si>
  <si>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</si>
  <si>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</si>
  <si>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</si>
  <si>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</si>
  <si>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</si>
  <si>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</si>
  <si>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</si>
  <si>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</si>
  <si>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</si>
  <si>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</si>
  <si>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</si>
  <si>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</si>
  <si>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</si>
  <si>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</si>
  <si>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</si>
  <si>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</si>
  <si>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</si>
  <si>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</si>
  <si>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</si>
  <si>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</si>
  <si>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</si>
  <si>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</si>
  <si>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</si>
  <si>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</si>
  <si>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</si>
  <si>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</si>
  <si>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</si>
  <si>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</si>
  <si>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</si>
  <si>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</si>
  <si>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</si>
  <si>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</si>
  <si>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</si>
  <si>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</si>
  <si>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</si>
  <si>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</si>
  <si>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</si>
  <si>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</si>
  <si>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</si>
  <si>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</si>
  <si>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</si>
  <si>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</si>
  <si>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</si>
  <si>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</si>
  <si>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</si>
  <si>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</si>
  <si>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</si>
  <si>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</si>
  <si>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</si>
  <si>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</si>
  <si>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</si>
  <si>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</si>
  <si>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</si>
  <si>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</si>
  <si>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</si>
  <si>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</si>
  <si>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</si>
  <si>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</si>
  <si>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</si>
  <si>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</si>
  <si>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</si>
  <si>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</si>
  <si>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</si>
  <si>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</si>
  <si>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</si>
  <si>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</si>
  <si>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</si>
  <si>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</si>
  <si>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</si>
  <si>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</si>
  <si>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</si>
  <si>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</si>
  <si>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</si>
  <si>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</si>
  <si>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</si>
  <si>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</si>
  <si>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</si>
  <si>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</si>
  <si>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</si>
  <si>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</si>
  <si>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</si>
  <si>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</si>
  <si>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</si>
  <si>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</si>
  <si>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</si>
  <si>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</si>
  <si>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</si>
  <si>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</si>
  <si>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</si>
  <si>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</si>
  <si>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</si>
  <si>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</si>
  <si>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</si>
  <si>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</si>
  <si>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</si>
  <si>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</si>
  <si>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</si>
  <si>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</si>
  <si>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</si>
  <si>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</si>
  <si>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</si>
  <si>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</si>
  <si>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</si>
  <si>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</si>
  <si>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</si>
  <si>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</si>
  <si>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</si>
  <si>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</si>
  <si>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</si>
  <si>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</si>
  <si>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</si>
  <si>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</si>
  <si>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</si>
  <si>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</si>
  <si>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</si>
  <si>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</si>
  <si>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</si>
  <si>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</si>
  <si>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</si>
  <si>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</si>
  <si>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</si>
  <si>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</si>
  <si>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</si>
  <si>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</si>
  <si>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</si>
  <si>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</si>
  <si>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</si>
  <si>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</si>
  <si>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</si>
  <si>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</si>
  <si>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</si>
  <si>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</si>
  <si>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</si>
  <si>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</si>
  <si>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</si>
  <si>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</si>
  <si>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</si>
  <si>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</si>
  <si>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</si>
  <si>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</si>
  <si>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</si>
  <si>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</si>
  <si>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</si>
  <si>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</si>
  <si>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</si>
  <si>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</si>
  <si>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</si>
  <si>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</si>
  <si>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</si>
  <si>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</si>
  <si>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</si>
  <si>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</si>
  <si>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</si>
  <si>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</si>
  <si>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</si>
  <si>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</si>
  <si>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</si>
  <si>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</si>
  <si>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</si>
  <si>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</si>
  <si>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</si>
  <si>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</si>
  <si>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</si>
  <si>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</si>
  <si>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</si>
  <si>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</si>
  <si>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</si>
  <si>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</si>
  <si>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</si>
  <si>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</si>
  <si>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</si>
  <si>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</si>
  <si>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</si>
  <si>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</si>
  <si>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</si>
  <si>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</si>
  <si>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</si>
  <si>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</si>
  <si>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</si>
  <si>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</si>
  <si>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</si>
  <si>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</si>
  <si>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</si>
  <si>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</si>
  <si>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</si>
  <si>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</si>
  <si>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</si>
  <si>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</si>
  <si>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</si>
  <si>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</si>
  <si>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</si>
  <si>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</si>
  <si>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</si>
  <si>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</si>
  <si>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</si>
  <si>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</si>
  <si>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</si>
  <si>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</si>
  <si>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</si>
  <si>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</si>
  <si>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</si>
  <si>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</si>
  <si>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</si>
  <si>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</si>
  <si>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</si>
  <si>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</si>
  <si>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</si>
  <si>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</si>
  <si>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</si>
  <si>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</si>
  <si>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</si>
  <si>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</si>
  <si>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</si>
  <si>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</si>
  <si>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</si>
  <si>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</si>
  <si>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</si>
  <si>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</si>
  <si>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</si>
  <si>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</si>
  <si>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</si>
  <si>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</si>
  <si>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</si>
  <si>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</si>
  <si>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</si>
  <si>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</si>
  <si>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</si>
  <si>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</si>
  <si>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</si>
  <si>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</si>
  <si>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</si>
  <si>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</si>
  <si>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</si>
  <si>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</si>
  <si>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</si>
  <si>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</si>
  <si>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</si>
  <si>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</si>
  <si>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</si>
  <si>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</si>
  <si>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</si>
  <si>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</si>
  <si>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</si>
  <si>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</si>
  <si>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</si>
  <si>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</si>
  <si>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</si>
  <si>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</si>
  <si>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</si>
  <si>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</si>
  <si>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</si>
  <si>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</si>
  <si>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</si>
  <si>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</si>
  <si>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</si>
  <si>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</si>
  <si>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</si>
  <si>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</si>
  <si>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</si>
  <si>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</si>
  <si>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</si>
  <si>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</si>
  <si>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</si>
  <si>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</si>
  <si>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</si>
  <si>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</si>
  <si>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</si>
  <si>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</si>
  <si>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</si>
  <si>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</si>
  <si>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</si>
  <si>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</si>
  <si>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</si>
  <si>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</si>
  <si>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</si>
  <si>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</si>
  <si>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</si>
  <si>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</si>
  <si>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</si>
  <si>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</si>
  <si>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</si>
  <si>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</si>
  <si>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</si>
  <si>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</si>
  <si>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</si>
  <si>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</si>
  <si>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</si>
  <si>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</si>
  <si>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</si>
  <si>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</si>
  <si>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</si>
  <si>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</si>
  <si>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</si>
  <si>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</si>
  <si>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</si>
  <si>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</si>
  <si>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</si>
  <si>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</si>
  <si>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</si>
  <si>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</si>
  <si>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</si>
  <si>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</si>
  <si>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</si>
  <si>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</si>
  <si>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</si>
  <si>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</si>
  <si>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</si>
  <si>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</si>
  <si>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</si>
  <si>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</si>
  <si>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</si>
  <si>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</si>
  <si>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</si>
  <si>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</si>
  <si>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</si>
  <si>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</si>
  <si>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</si>
  <si>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</si>
  <si>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</si>
  <si>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</si>
  <si>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</si>
  <si>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</si>
  <si>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</si>
  <si>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</si>
  <si>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</si>
  <si>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</si>
  <si>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</si>
  <si>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</si>
  <si>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</si>
  <si>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</si>
  <si>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</si>
  <si>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</si>
  <si>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</si>
  <si>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</si>
  <si>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</si>
  <si>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</si>
  <si>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</si>
  <si>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</si>
  <si>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</si>
  <si>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</si>
  <si>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</si>
  <si>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</si>
  <si>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</si>
  <si>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</si>
  <si>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</si>
  <si>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</si>
  <si>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</si>
  <si>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</si>
  <si>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</si>
  <si>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</si>
  <si>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</si>
  <si>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</si>
  <si>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</si>
  <si>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</si>
  <si>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</si>
  <si>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</si>
  <si>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</si>
  <si>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</si>
  <si>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</si>
  <si>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</si>
  <si>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</si>
  <si>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</si>
  <si>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</si>
  <si>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</si>
  <si>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</si>
  <si>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</si>
  <si>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</si>
  <si>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</si>
  <si>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</si>
  <si>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</si>
  <si>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</si>
  <si>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</si>
  <si>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</si>
  <si>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</si>
  <si>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</si>
  <si>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</si>
  <si>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</si>
  <si>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</si>
  <si>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</si>
  <si>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</si>
  <si>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</si>
  <si>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</si>
  <si>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</si>
  <si>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</si>
  <si>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</si>
  <si>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</si>
  <si>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</si>
  <si>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</si>
  <si>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</si>
  <si>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</si>
  <si>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</si>
  <si>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</si>
  <si>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</si>
  <si>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</si>
  <si>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</si>
  <si>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</si>
  <si>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</si>
  <si>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</si>
  <si>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</si>
  <si>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</si>
  <si>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</si>
  <si>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</si>
  <si>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</si>
  <si>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</si>
  <si>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</si>
  <si>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</si>
  <si>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</si>
  <si>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</si>
  <si>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</si>
  <si>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</si>
  <si>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</si>
  <si>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</si>
  <si>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</si>
  <si>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</si>
  <si>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</si>
  <si>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</si>
  <si>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</si>
  <si>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</si>
  <si>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</si>
  <si>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</si>
  <si>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</si>
  <si>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</si>
  <si>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</si>
  <si>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</si>
  <si>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</si>
  <si>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</si>
  <si>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</si>
  <si>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</si>
  <si>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</si>
  <si>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</si>
  <si>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</si>
  <si>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</si>
  <si>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</si>
  <si>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</si>
  <si>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</si>
  <si>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</si>
  <si>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</si>
  <si>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</si>
  <si>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</si>
  <si>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</si>
  <si>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</si>
  <si>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</si>
  <si>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</si>
  <si>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</si>
  <si>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</si>
  <si>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</si>
  <si>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</si>
  <si>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</si>
  <si>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</si>
  <si>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</si>
  <si>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</si>
  <si>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</si>
  <si>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</si>
  <si>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</si>
  <si>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</si>
  <si>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</si>
  <si>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</si>
  <si>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</si>
  <si>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</si>
  <si>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</si>
  <si>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</si>
  <si>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</si>
  <si>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</si>
  <si>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</si>
  <si>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</si>
  <si>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</si>
  <si>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</si>
  <si>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</si>
  <si>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</si>
  <si>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</si>
  <si>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</si>
  <si>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</si>
  <si>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</si>
  <si>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</si>
  <si>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</si>
  <si>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</si>
  <si>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</si>
  <si>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</si>
  <si>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</si>
  <si>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</si>
  <si>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</si>
  <si>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</si>
  <si>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</si>
  <si>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</si>
  <si>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</si>
  <si>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</si>
  <si>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</si>
  <si>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</si>
  <si>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</si>
  <si>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</si>
  <si>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</si>
  <si>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</si>
  <si>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</si>
  <si>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</si>
  <si>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</si>
  <si>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</si>
  <si>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</si>
  <si>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</si>
  <si>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</si>
  <si>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</si>
  <si>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</si>
  <si>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</si>
  <si>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</si>
  <si>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</si>
  <si>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</si>
  <si>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</si>
  <si>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</si>
  <si>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</si>
  <si>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</si>
  <si>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</si>
  <si>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</si>
  <si>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</si>
  <si>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</si>
  <si>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</si>
  <si>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</si>
  <si>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</si>
  <si>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</si>
  <si>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</si>
  <si>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</si>
  <si>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</si>
  <si>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</si>
  <si>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</si>
  <si>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</si>
  <si>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</si>
  <si>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</si>
  <si>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</si>
  <si>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</si>
  <si>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</si>
  <si>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</si>
  <si>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</si>
  <si>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</si>
  <si>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</si>
  <si>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</si>
  <si>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</si>
  <si>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</si>
  <si>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</si>
  <si>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</si>
  <si>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</si>
  <si>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</si>
  <si>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</si>
  <si>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</si>
  <si>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</si>
  <si>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</si>
  <si>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</si>
  <si>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</si>
  <si>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</si>
  <si>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</si>
  <si>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</si>
  <si>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</si>
  <si>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</si>
  <si>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</si>
  <si>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</si>
  <si>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</si>
  <si>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</si>
  <si>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</si>
  <si>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</si>
  <si>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</si>
  <si>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</si>
  <si>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</si>
  <si>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</si>
  <si>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</si>
  <si>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</si>
  <si>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</si>
  <si>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</si>
  <si>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</si>
  <si>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</si>
  <si>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</si>
  <si>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</si>
  <si>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</si>
  <si>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</si>
  <si>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</si>
  <si>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</si>
  <si>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</si>
  <si>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</si>
  <si>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</si>
  <si>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</si>
  <si>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</si>
  <si>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</si>
  <si>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</si>
  <si>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</si>
  <si>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</si>
  <si>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</si>
  <si>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</si>
  <si>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</si>
  <si>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</si>
  <si>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</si>
  <si>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</si>
  <si>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</si>
  <si>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</si>
  <si>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</si>
  <si>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</si>
  <si>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</si>
  <si>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</si>
  <si>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</si>
  <si>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</si>
  <si>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</si>
  <si>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</si>
  <si>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</si>
  <si>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</si>
  <si>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</si>
  <si>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</si>
  <si>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</si>
  <si>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</si>
  <si>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</si>
  <si>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</si>
  <si>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</si>
  <si>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</si>
  <si>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</si>
  <si>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</si>
  <si>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</si>
  <si>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</si>
  <si>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</si>
  <si>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</si>
  <si>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</si>
  <si>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</si>
  <si>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</si>
  <si>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</si>
  <si>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</si>
  <si>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</si>
  <si>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</si>
  <si>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</si>
  <si>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</si>
  <si>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</si>
  <si>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</si>
  <si>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</si>
  <si>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</si>
  <si>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</si>
  <si>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</si>
  <si>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</si>
  <si>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</si>
  <si>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</si>
  <si>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</si>
  <si>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</si>
  <si>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</si>
  <si>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</si>
  <si>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</si>
  <si>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</si>
  <si>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</si>
  <si>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</si>
  <si>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</si>
  <si>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</si>
  <si>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</si>
  <si>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</si>
  <si>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</si>
  <si>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</si>
  <si>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</si>
  <si>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</si>
  <si>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</si>
  <si>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</si>
  <si>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</si>
  <si>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</si>
  <si>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</si>
  <si>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</si>
  <si>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</si>
  <si>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</si>
  <si>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</si>
  <si>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</si>
  <si>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</si>
  <si>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</si>
  <si>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</si>
  <si>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</si>
  <si>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</si>
  <si>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</si>
  <si>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</si>
  <si>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</si>
  <si>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</si>
  <si>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</si>
  <si>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</si>
  <si>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</si>
  <si>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</si>
  <si>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</si>
  <si>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</si>
  <si>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</si>
  <si>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</si>
  <si>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</si>
  <si>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</si>
  <si>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</si>
  <si>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</si>
  <si>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</si>
  <si>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</si>
  <si>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</si>
  <si>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</si>
  <si>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</si>
  <si>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</si>
  <si>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</si>
  <si>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</si>
  <si>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</si>
  <si>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</si>
  <si>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</si>
  <si>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</si>
  <si>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</si>
  <si>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</si>
  <si>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</si>
  <si>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</si>
  <si>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</si>
  <si>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</si>
  <si>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</si>
  <si>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</si>
  <si>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</si>
  <si>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</si>
  <si>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</si>
  <si>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</si>
  <si>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</si>
  <si>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</si>
  <si>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</si>
  <si>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</si>
  <si>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</si>
  <si>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</si>
  <si>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</si>
  <si>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</si>
  <si>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</si>
  <si>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</si>
  <si>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</si>
  <si>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</si>
  <si>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</si>
  <si>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</si>
  <si>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</si>
  <si>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</si>
  <si>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</si>
  <si>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</si>
  <si>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</si>
  <si>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</si>
  <si>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</si>
  <si>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</si>
  <si>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</si>
  <si>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</si>
  <si>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</si>
  <si>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</si>
  <si>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</si>
  <si>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</si>
  <si>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</si>
  <si>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</si>
  <si>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</si>
  <si>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</si>
  <si>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</si>
  <si>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</si>
  <si>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</si>
  <si>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</si>
  <si>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</si>
  <si>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</si>
  <si>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</si>
  <si>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</si>
  <si>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</si>
  <si>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</si>
  <si>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</si>
  <si>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</si>
  <si>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</si>
  <si>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</si>
  <si>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</si>
  <si>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</si>
  <si>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</si>
  <si>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</si>
  <si>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</si>
  <si>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</si>
  <si>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</si>
  <si>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</si>
  <si>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</si>
  <si>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</si>
  <si>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</si>
  <si>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</si>
  <si>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</si>
  <si>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</si>
  <si>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</si>
  <si>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</si>
  <si>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</si>
  <si>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</si>
  <si>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</si>
  <si>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</si>
  <si>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</si>
  <si>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</si>
  <si>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</si>
  <si>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</si>
  <si>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</si>
  <si>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</si>
  <si>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</si>
  <si>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</si>
  <si>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</si>
  <si>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</si>
  <si>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</si>
  <si>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</si>
  <si>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</si>
  <si>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</si>
  <si>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</si>
  <si>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</si>
  <si>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</si>
  <si>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</si>
  <si>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</si>
  <si>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</si>
  <si>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</si>
  <si>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</si>
  <si>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</si>
  <si>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</si>
  <si>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</si>
  <si>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</si>
  <si>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</si>
  <si>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</si>
  <si>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</si>
  <si>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</si>
  <si>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</si>
  <si>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</si>
  <si>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</si>
  <si>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</si>
  <si>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</si>
  <si>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</si>
  <si>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</si>
  <si>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</si>
  <si>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</si>
  <si>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</si>
  <si>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</si>
  <si>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</si>
  <si>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</si>
  <si>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</si>
  <si>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</si>
  <si>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</si>
  <si>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</si>
  <si>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</si>
  <si>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</si>
  <si>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</si>
  <si>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</si>
  <si>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</si>
  <si>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</si>
  <si>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</si>
  <si>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</si>
  <si>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</si>
  <si>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</si>
  <si>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</si>
  <si>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</si>
  <si>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</si>
  <si>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</si>
  <si>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</si>
  <si>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</si>
  <si>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</si>
  <si>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</si>
  <si>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</si>
  <si>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</si>
  <si>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</si>
  <si>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</si>
  <si>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</si>
  <si>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</si>
  <si>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</si>
  <si>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</si>
  <si>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</si>
  <si>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</si>
  <si>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</si>
  <si>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</si>
  <si>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</si>
  <si>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</si>
  <si>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</si>
  <si>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</si>
  <si>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</si>
  <si>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</si>
  <si>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</si>
  <si>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</si>
  <si>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</si>
  <si>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</si>
  <si>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</si>
  <si>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</si>
  <si>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</si>
  <si>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</si>
  <si>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</si>
  <si>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</si>
  <si>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</si>
  <si>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</si>
  <si>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</si>
  <si>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</si>
  <si>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</si>
  <si>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</si>
  <si>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</si>
  <si>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</si>
  <si>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</si>
  <si>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</si>
  <si>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</si>
  <si>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</si>
  <si>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</si>
  <si>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</si>
  <si>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</si>
  <si>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</si>
  <si>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</si>
  <si>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</si>
  <si>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</si>
  <si>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</si>
  <si>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</si>
  <si>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</si>
  <si>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</si>
  <si>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</si>
  <si>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</si>
  <si>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</si>
  <si>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</si>
  <si>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</si>
  <si>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</si>
  <si>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</si>
  <si>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</si>
  <si>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</si>
  <si>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</si>
  <si>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</si>
  <si>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</si>
  <si>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</si>
  <si>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</si>
  <si>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</si>
  <si>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</si>
  <si>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</si>
  <si>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</si>
  <si>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</si>
  <si>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</si>
  <si>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</si>
  <si>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</si>
  <si>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</si>
  <si>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</si>
  <si>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</si>
  <si>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</si>
  <si>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</si>
  <si>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</si>
  <si>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</si>
  <si>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</si>
  <si>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</si>
  <si>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</si>
  <si>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</si>
  <si>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</si>
  <si>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</si>
  <si>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</si>
  <si>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</si>
  <si>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</si>
  <si>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</si>
  <si>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</si>
  <si>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</si>
  <si>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</si>
  <si>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</si>
  <si>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</si>
  <si>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</si>
  <si>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</si>
  <si>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</si>
  <si>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</si>
  <si>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</si>
  <si>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</si>
  <si>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</si>
  <si>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</si>
  <si>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</si>
  <si>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</si>
  <si>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</si>
  <si>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</si>
  <si>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</si>
  <si>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</si>
  <si>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</si>
  <si>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</si>
  <si>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</si>
  <si>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</si>
  <si>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</si>
  <si>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</si>
  <si>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</si>
  <si>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</si>
  <si>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</si>
  <si>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</si>
  <si>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</si>
  <si>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</si>
  <si>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</si>
  <si>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</si>
  <si>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</si>
  <si>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</si>
  <si>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</si>
  <si>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</si>
  <si>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</si>
  <si>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</si>
  <si>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</si>
  <si>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</si>
  <si>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</si>
  <si>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</si>
  <si>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</si>
  <si>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</si>
  <si>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</si>
  <si>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</si>
  <si>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</si>
  <si>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</si>
  <si>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</si>
  <si>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</si>
  <si>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</si>
  <si>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</si>
  <si>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</si>
  <si>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</si>
  <si>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</si>
  <si>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</si>
  <si>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</si>
  <si>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</si>
  <si>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</si>
  <si>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</si>
  <si>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</si>
  <si>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</si>
  <si>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</si>
  <si>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</si>
  <si>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</si>
  <si>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</si>
  <si>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</si>
  <si>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</si>
  <si>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</si>
  <si>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</si>
  <si>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</si>
  <si>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</si>
  <si>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</si>
  <si>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</si>
  <si>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</si>
  <si>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</si>
  <si>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</si>
  <si>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</si>
  <si>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</si>
  <si>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</si>
  <si>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</si>
  <si>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</si>
  <si>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</si>
  <si>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</si>
  <si>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</si>
  <si>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</si>
  <si>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</si>
  <si>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</si>
  <si>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</si>
  <si>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</si>
  <si>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</si>
  <si>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</si>
  <si>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</si>
  <si>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</si>
  <si>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</si>
  <si>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</si>
  <si>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</si>
  <si>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</si>
  <si>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</si>
  <si>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</si>
  <si>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</si>
  <si>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</si>
  <si>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</si>
  <si>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</si>
  <si>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</si>
  <si>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</si>
  <si>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</si>
  <si>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</si>
  <si>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</si>
  <si>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</si>
  <si>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</si>
  <si>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</si>
  <si>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</si>
  <si>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</si>
  <si>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</si>
  <si>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</si>
  <si>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</si>
  <si>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</si>
  <si>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</si>
  <si>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</si>
  <si>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</si>
  <si>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</si>
  <si>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</si>
  <si>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</si>
  <si>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</si>
  <si>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</si>
  <si>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</si>
  <si>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</si>
  <si>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</si>
  <si>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</si>
  <si>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</si>
  <si>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</si>
  <si>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</si>
  <si>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</si>
  <si>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</si>
  <si>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</si>
  <si>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</si>
  <si>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</si>
  <si>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</si>
  <si>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</si>
  <si>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</si>
  <si>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</si>
  <si>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</si>
  <si>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</si>
  <si>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</si>
  <si>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</si>
  <si>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</si>
  <si>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</si>
  <si>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</si>
  <si>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</si>
  <si>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</si>
  <si>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</si>
  <si>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</si>
  <si>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</si>
  <si>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</si>
  <si>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</si>
  <si>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</si>
  <si>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</si>
  <si>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</si>
  <si>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</si>
  <si>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</si>
  <si>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</si>
  <si>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</si>
  <si>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</si>
  <si>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</si>
  <si>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</si>
  <si>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</si>
  <si>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</si>
  <si>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</si>
  <si>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</si>
  <si>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</si>
  <si>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</si>
  <si>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</si>
  <si>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</si>
  <si>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</si>
  <si>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</si>
  <si>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</si>
  <si>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</si>
  <si>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</si>
  <si>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</si>
  <si>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</si>
  <si>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</si>
  <si>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</si>
  <si>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</si>
  <si>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</si>
  <si>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</si>
  <si>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</si>
  <si>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</si>
  <si>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</si>
  <si>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</si>
  <si>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</si>
  <si>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</si>
  <si>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</si>
  <si>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</si>
  <si>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</si>
  <si>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</si>
  <si>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</si>
  <si>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</si>
  <si>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</si>
  <si>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</si>
  <si>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</si>
  <si>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</si>
  <si>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</si>
  <si>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</si>
  <si>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</si>
  <si>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</si>
  <si>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</si>
  <si>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</si>
  <si>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</si>
  <si>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</si>
  <si>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</si>
  <si>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</si>
  <si>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</si>
  <si>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</si>
  <si>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</si>
  <si>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</si>
  <si>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</si>
  <si>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</si>
  <si>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</si>
  <si>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</si>
  <si>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</si>
  <si>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</si>
  <si>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</si>
  <si>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</si>
  <si>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</si>
  <si>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</si>
  <si>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</si>
  <si>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</si>
  <si>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</si>
  <si>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</si>
  <si>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</si>
  <si>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</si>
  <si>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</si>
  <si>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</si>
  <si>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</si>
  <si>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</si>
  <si>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</si>
  <si>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</si>
  <si>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</si>
  <si>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</si>
  <si>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</si>
  <si>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</si>
  <si>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</si>
  <si>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</si>
  <si>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</si>
  <si>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</si>
  <si>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</si>
  <si>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</si>
  <si>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</si>
  <si>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</si>
  <si>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</si>
  <si>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</si>
  <si>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</si>
  <si>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</si>
  <si>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</si>
  <si>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</si>
  <si>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</si>
  <si>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</si>
  <si>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</si>
  <si>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</si>
  <si>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</si>
  <si>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</si>
  <si>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</si>
  <si>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</si>
  <si>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</si>
  <si>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</si>
  <si>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</si>
  <si>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</si>
  <si>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</si>
  <si>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</si>
  <si>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</si>
  <si>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</si>
  <si>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</si>
  <si>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</si>
  <si>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</si>
  <si>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</si>
  <si>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</si>
  <si>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</si>
  <si>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</si>
  <si>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</si>
  <si>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</si>
  <si>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</si>
  <si>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</si>
  <si>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</si>
  <si>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</si>
  <si>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</si>
  <si>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</si>
  <si>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</si>
  <si>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</si>
  <si>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</si>
  <si>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</si>
  <si>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</si>
  <si>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</si>
  <si>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</si>
  <si>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</si>
  <si>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</si>
  <si>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</si>
  <si>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</si>
  <si>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</si>
  <si>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</si>
  <si>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</si>
  <si>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</si>
  <si>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</si>
  <si>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</si>
  <si>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</si>
  <si>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</si>
  <si>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</si>
  <si>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</si>
  <si>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</si>
  <si>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</si>
  <si>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</si>
  <si>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</si>
  <si>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</si>
  <si>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</si>
  <si>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</si>
  <si>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</si>
  <si>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</si>
  <si>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</si>
  <si>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</si>
  <si>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</si>
  <si>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</si>
  <si>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</si>
  <si>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</si>
  <si>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</si>
  <si>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</si>
  <si>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</si>
  <si>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</si>
  <si>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</si>
  <si>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</si>
  <si>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</si>
  <si>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</si>
  <si>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</si>
  <si>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</si>
  <si>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</si>
  <si>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</si>
  <si>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</si>
  <si>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</si>
  <si>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</si>
  <si>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</si>
  <si>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</si>
  <si>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</si>
  <si>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</si>
  <si>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</si>
  <si>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</si>
  <si>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</si>
  <si>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</si>
  <si>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</si>
  <si>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</si>
  <si>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</si>
  <si>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</si>
  <si>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</si>
  <si>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</si>
  <si>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</si>
  <si>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</si>
  <si>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</si>
  <si>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</si>
  <si>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</si>
  <si>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</si>
  <si>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</si>
  <si>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</si>
  <si>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</si>
  <si>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</si>
  <si>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</si>
  <si>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</si>
  <si>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</si>
  <si>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</si>
  <si>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</si>
  <si>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</si>
  <si>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</si>
  <si>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</si>
  <si>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</si>
  <si>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</si>
  <si>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</si>
  <si>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</si>
  <si>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</si>
  <si>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</si>
  <si>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</si>
  <si>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</si>
  <si>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</si>
  <si>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</si>
  <si>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</si>
  <si>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</si>
  <si>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</si>
  <si>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</si>
  <si>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</si>
  <si>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</si>
  <si>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</si>
  <si>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</si>
  <si>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</si>
  <si>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</si>
  <si>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</si>
  <si>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</si>
  <si>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</si>
  <si>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</si>
  <si>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</si>
  <si>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</si>
  <si>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</si>
  <si>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</si>
  <si>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</si>
  <si>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</si>
  <si>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</si>
  <si>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</si>
  <si>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</si>
  <si>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</si>
  <si>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</si>
  <si>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</si>
  <si>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</si>
  <si>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</si>
  <si>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</si>
  <si>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</si>
  <si>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</si>
  <si>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</si>
  <si>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</si>
  <si>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</si>
  <si>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</si>
  <si>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</si>
  <si>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</si>
  <si>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</si>
  <si>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</si>
  <si>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</si>
  <si>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</si>
  <si>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</si>
  <si>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</si>
  <si>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</si>
  <si>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</si>
  <si>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</si>
  <si>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</si>
  <si>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</si>
  <si>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</si>
  <si>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</si>
  <si>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</si>
  <si>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</si>
  <si>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</si>
  <si>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</si>
  <si>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</si>
  <si>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</si>
  <si>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</si>
  <si>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</si>
  <si>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</si>
  <si>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</si>
  <si>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</si>
  <si>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</si>
  <si>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</si>
  <si>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</si>
  <si>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</si>
  <si>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</si>
  <si>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</si>
  <si>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</si>
  <si>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</si>
  <si>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</si>
  <si>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</si>
  <si>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</si>
  <si>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</si>
  <si>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</si>
  <si>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</si>
  <si>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</si>
  <si>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</si>
  <si>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</si>
  <si>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</si>
  <si>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</si>
  <si>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</si>
  <si>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</si>
  <si>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</si>
  <si>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</si>
  <si>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</si>
  <si>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</si>
  <si>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</si>
  <si>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</si>
  <si>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</si>
  <si>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</si>
  <si>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</si>
  <si>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</si>
  <si>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</si>
  <si>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</si>
  <si>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</si>
  <si>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</si>
  <si>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</si>
  <si>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</si>
  <si>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</si>
  <si>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</si>
  <si>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</si>
  <si>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</si>
  <si>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</si>
  <si>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</si>
  <si>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</si>
  <si>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</si>
  <si>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</si>
  <si>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</si>
  <si>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</si>
  <si>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</si>
  <si>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</si>
  <si>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</si>
  <si>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</si>
  <si>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</si>
  <si>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</si>
  <si>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</si>
  <si>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</si>
  <si>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</si>
  <si>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</si>
  <si>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</si>
  <si>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</si>
  <si>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</si>
  <si>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</si>
  <si>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</si>
  <si>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</si>
  <si>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</si>
  <si>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</si>
  <si>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</si>
  <si>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</si>
  <si>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</si>
  <si>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</si>
  <si>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</si>
  <si>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</si>
  <si>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</si>
  <si>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</si>
  <si>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</si>
  <si>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</si>
  <si>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</si>
  <si>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</si>
  <si>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</si>
  <si>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</si>
  <si>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</si>
  <si>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</si>
  <si>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</si>
  <si>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</si>
  <si>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</si>
  <si>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</si>
  <si>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</si>
  <si>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</si>
  <si>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</si>
  <si>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</si>
  <si>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</si>
  <si>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</si>
  <si>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</si>
  <si>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</si>
  <si>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</si>
  <si>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</si>
  <si>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</si>
  <si>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</si>
  <si>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</si>
  <si>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</si>
  <si>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</si>
  <si>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</si>
  <si>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</si>
  <si>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</si>
  <si>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</si>
  <si>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</si>
  <si>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</si>
  <si>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</si>
  <si>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</si>
  <si>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</si>
  <si>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</si>
  <si>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</si>
  <si>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</si>
  <si>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</si>
  <si>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</si>
  <si>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</si>
  <si>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</si>
  <si>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</si>
  <si>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</si>
  <si>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</si>
  <si>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</si>
  <si>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</si>
  <si>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</si>
  <si>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</si>
  <si>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</si>
  <si>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</si>
  <si>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</si>
  <si>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</si>
  <si>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</si>
  <si>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</si>
  <si>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</si>
  <si>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</si>
  <si>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</si>
  <si>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</si>
  <si>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</si>
  <si>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</si>
  <si>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</si>
  <si>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</si>
  <si>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</si>
  <si>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</si>
  <si>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</si>
  <si>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</si>
  <si>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</si>
  <si>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</si>
  <si>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</si>
  <si>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</si>
  <si>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</si>
  <si>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</si>
  <si>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</si>
  <si>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</si>
  <si>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</si>
  <si>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</si>
  <si>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</si>
  <si>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</si>
  <si>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</si>
  <si>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</si>
  <si>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</si>
  <si>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</si>
  <si>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</si>
  <si>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</si>
  <si>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</si>
  <si>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</si>
  <si>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</si>
  <si>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</si>
  <si>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</si>
  <si>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</si>
  <si>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</si>
  <si>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</si>
  <si>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</si>
  <si>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</si>
  <si>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</si>
  <si>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</si>
  <si>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</si>
  <si>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</si>
  <si>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</si>
  <si>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</si>
  <si>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</si>
  <si>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</si>
  <si>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</si>
  <si>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</si>
  <si>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</si>
  <si>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</si>
  <si>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</si>
  <si>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</si>
  <si>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</si>
  <si>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</si>
  <si>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</si>
  <si>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</si>
  <si>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</si>
  <si>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</si>
  <si>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</si>
  <si>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</si>
  <si>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</si>
  <si>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</si>
  <si>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</si>
  <si>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</si>
  <si>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</si>
  <si>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</si>
  <si>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</si>
  <si>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</si>
  <si>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</si>
  <si>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</si>
  <si>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</si>
  <si>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</si>
  <si>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</si>
  <si>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</si>
  <si>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</si>
  <si>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</si>
  <si>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</si>
  <si>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</si>
  <si>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</si>
  <si>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</si>
  <si>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</si>
  <si>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</si>
  <si>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</si>
  <si>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</si>
  <si>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</si>
  <si>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</si>
  <si>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</si>
  <si>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</si>
  <si>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</si>
  <si>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</si>
  <si>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</si>
  <si>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</si>
  <si>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</si>
  <si>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</si>
  <si>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</si>
  <si>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</si>
  <si>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</si>
  <si>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</si>
  <si>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</si>
  <si>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</si>
  <si>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</si>
  <si>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</si>
  <si>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</si>
  <si>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</si>
  <si>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</si>
  <si>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</si>
  <si>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</si>
  <si>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</si>
  <si>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</si>
  <si>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</si>
  <si>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</si>
  <si>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</si>
  <si>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</si>
  <si>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</si>
  <si>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</si>
  <si>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</si>
  <si>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</si>
  <si>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</si>
  <si>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</si>
  <si>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</si>
  <si>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</si>
  <si>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</si>
  <si>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</si>
  <si>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</si>
  <si>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</si>
  <si>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</si>
  <si>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</si>
  <si>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</si>
  <si>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</si>
  <si>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</si>
  <si>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</si>
  <si>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</si>
  <si>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</si>
  <si>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</si>
  <si>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</si>
  <si>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</si>
  <si>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</si>
  <si>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</si>
  <si>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</si>
  <si>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</si>
  <si>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</si>
  <si>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</si>
  <si>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</si>
  <si>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</si>
  <si>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</si>
  <si>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</si>
  <si>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</si>
  <si>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</si>
  <si>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</si>
  <si>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</si>
  <si>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</si>
  <si>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</si>
  <si>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</si>
  <si>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</si>
  <si>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</si>
  <si>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</si>
  <si>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</si>
  <si>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</si>
  <si>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</si>
  <si>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</si>
  <si>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</si>
  <si>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</si>
  <si>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</si>
  <si>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</si>
  <si>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</si>
  <si>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</si>
  <si>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</si>
  <si>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</si>
  <si>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</si>
  <si>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</si>
  <si>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</si>
  <si>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</si>
  <si>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</si>
  <si>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</si>
  <si>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</si>
  <si>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</si>
  <si>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</si>
  <si>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</si>
  <si>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</si>
  <si>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</si>
  <si>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</si>
  <si>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</si>
  <si>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</si>
  <si>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</si>
  <si>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</si>
  <si>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</si>
  <si>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</si>
  <si>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</si>
  <si>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</si>
  <si>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</si>
  <si>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</si>
  <si>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</si>
  <si>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</si>
  <si>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</si>
  <si>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</si>
  <si>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</si>
  <si>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</si>
  <si>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</si>
  <si>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</si>
  <si>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</si>
  <si>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</si>
  <si>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</si>
  <si>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</si>
  <si>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</si>
  <si>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</si>
  <si>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</si>
  <si>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</si>
  <si>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</si>
  <si>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</si>
  <si>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</si>
  <si>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</si>
  <si>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</si>
  <si>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</si>
  <si>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</si>
  <si>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</si>
  <si>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</si>
  <si>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</si>
  <si>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</si>
  <si>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</si>
  <si>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</si>
  <si>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</si>
  <si>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</si>
  <si>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</si>
  <si>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</si>
  <si>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</si>
  <si>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</si>
  <si>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</si>
  <si>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</si>
  <si>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</si>
  <si>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</si>
  <si>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</si>
  <si>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</si>
  <si>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</si>
  <si>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</si>
  <si>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</si>
  <si>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</si>
  <si>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</si>
  <si>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</si>
  <si>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</si>
  <si>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</si>
  <si>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</si>
  <si>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</si>
  <si>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</si>
  <si>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</si>
  <si>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</si>
  <si>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</si>
  <si>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</si>
  <si>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</si>
  <si>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</si>
  <si>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</si>
  <si>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</si>
  <si>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</si>
  <si>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</si>
  <si>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</si>
  <si>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</si>
  <si>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</si>
  <si>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</si>
  <si>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</si>
  <si>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</si>
  <si>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</si>
  <si>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</si>
  <si>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</si>
  <si>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</si>
  <si>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</si>
  <si>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</si>
  <si>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</si>
  <si>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</si>
  <si>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</si>
  <si>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</si>
  <si>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</si>
  <si>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</si>
  <si>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</si>
  <si>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</si>
  <si>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</si>
  <si>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</si>
  <si>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</si>
  <si>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</si>
  <si>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</si>
  <si>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</si>
  <si>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</si>
  <si>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</si>
  <si>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</si>
  <si>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</si>
  <si>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</si>
  <si>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</si>
  <si>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</si>
  <si>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</si>
  <si>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</si>
  <si>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</si>
  <si>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</si>
  <si>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</si>
  <si>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</si>
  <si>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</si>
  <si>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</si>
  <si>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</si>
  <si>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</si>
  <si>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</si>
  <si>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</si>
  <si>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</si>
  <si>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</si>
  <si>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</si>
  <si>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</si>
  <si>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</si>
  <si>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</si>
  <si>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</si>
  <si>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</si>
  <si>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</si>
  <si>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</si>
  <si>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</si>
  <si>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</si>
  <si>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</si>
  <si>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</si>
  <si>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</si>
  <si>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</si>
  <si>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</si>
  <si>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</si>
  <si>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</si>
  <si>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</si>
  <si>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</si>
  <si>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</si>
  <si>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</si>
  <si>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</si>
  <si>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</si>
  <si>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</si>
  <si>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</si>
  <si>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</si>
  <si>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</si>
  <si>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</si>
  <si>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</si>
  <si>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</si>
  <si>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</si>
  <si>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</si>
  <si>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</si>
  <si>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</si>
  <si>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</si>
  <si>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</si>
  <si>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</si>
  <si>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</si>
  <si>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</si>
  <si>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</si>
  <si>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</si>
  <si>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</si>
  <si>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</si>
  <si>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</si>
  <si>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</si>
  <si>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</si>
  <si>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</si>
  <si>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</si>
  <si>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</si>
  <si>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</si>
  <si>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</si>
  <si>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</si>
  <si>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</si>
  <si>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</si>
  <si>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</si>
  <si>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</si>
  <si>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</si>
  <si>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</si>
  <si>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</si>
  <si>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</si>
  <si>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</si>
  <si>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</si>
  <si>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</si>
  <si>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</si>
  <si>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</si>
  <si>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</si>
  <si>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</si>
  <si>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</si>
  <si>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</si>
  <si>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</si>
  <si>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</si>
  <si>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</si>
  <si>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</si>
  <si>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</si>
  <si>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</si>
  <si>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</si>
  <si>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</si>
  <si>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</si>
  <si>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</si>
  <si>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</si>
  <si>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</si>
  <si>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</si>
  <si>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</si>
  <si>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</si>
  <si>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</si>
  <si>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</si>
  <si>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</si>
  <si>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</si>
  <si>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</si>
  <si>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</si>
  <si>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</si>
  <si>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</si>
  <si>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</si>
  <si>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</si>
  <si>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</si>
  <si>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</si>
  <si>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</si>
  <si>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</si>
  <si>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</si>
  <si>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</si>
  <si>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</si>
  <si>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</si>
  <si>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</si>
  <si>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</si>
  <si>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</si>
  <si>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</si>
  <si>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</si>
  <si>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</si>
  <si>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</si>
  <si>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</si>
  <si>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</si>
  <si>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</si>
  <si>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</si>
  <si>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</si>
  <si>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</si>
  <si>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</si>
  <si>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</si>
  <si>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</si>
  <si>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</si>
  <si>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</si>
  <si>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</si>
  <si>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</si>
  <si>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</si>
  <si>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</si>
  <si>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</si>
  <si>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</si>
  <si>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</si>
  <si>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</si>
  <si>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</si>
  <si>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</si>
  <si>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</si>
  <si>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</si>
  <si>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</si>
  <si>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</si>
  <si>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</si>
  <si>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</si>
  <si>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</si>
  <si>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</si>
  <si>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</si>
  <si>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</si>
  <si>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</si>
  <si>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</si>
  <si>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</si>
  <si>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</si>
  <si>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</si>
  <si>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</si>
  <si>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</si>
  <si>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</si>
  <si>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</si>
  <si>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</si>
  <si>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</si>
  <si>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</si>
  <si>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</si>
  <si>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</si>
  <si>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</si>
  <si>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</si>
  <si>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</si>
  <si>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</si>
  <si>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</si>
  <si>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</si>
  <si>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</si>
  <si>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</si>
  <si>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</si>
  <si>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</si>
  <si>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</si>
  <si>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</si>
  <si>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</si>
  <si>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</si>
  <si>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</si>
  <si>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</si>
  <si>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</si>
  <si>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</si>
  <si>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</si>
  <si>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</si>
  <si>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</si>
  <si>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</si>
  <si>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</si>
  <si>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</si>
  <si>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</si>
  <si>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</si>
  <si>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</si>
  <si>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</si>
  <si>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</si>
  <si>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</si>
  <si>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</si>
  <si>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</si>
  <si>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</si>
  <si>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</si>
  <si>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</si>
  <si>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</si>
  <si>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</si>
  <si>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</si>
  <si>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</si>
  <si>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</si>
  <si>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</si>
  <si>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</si>
  <si>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</si>
  <si>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</si>
  <si>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</si>
  <si>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</si>
  <si>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</si>
  <si>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</si>
  <si>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</si>
  <si>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</si>
  <si>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</si>
  <si>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</si>
  <si>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</si>
  <si>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</si>
  <si>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</si>
  <si>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</si>
  <si>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</si>
  <si>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</si>
  <si>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</si>
  <si>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</si>
  <si>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</si>
  <si>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</si>
  <si>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</si>
  <si>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</si>
  <si>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</si>
  <si>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</si>
  <si>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</si>
  <si>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</si>
  <si>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</si>
  <si>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</si>
  <si>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</si>
  <si>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</si>
  <si>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</si>
  <si>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</si>
  <si>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</si>
  <si>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</si>
  <si>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</si>
  <si>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</si>
  <si>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</si>
  <si>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</si>
  <si>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</si>
  <si>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</si>
  <si>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</si>
  <si>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</si>
  <si>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</si>
  <si>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</si>
  <si>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</si>
  <si>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</si>
  <si>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</si>
  <si>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</si>
  <si>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</si>
  <si>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</si>
  <si>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</si>
  <si>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</si>
  <si>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</si>
  <si>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</si>
  <si>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</si>
  <si>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</si>
  <si>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</si>
  <si>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</si>
  <si>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</si>
  <si>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</si>
  <si>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</si>
  <si>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</si>
  <si>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</si>
  <si>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</si>
  <si>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</si>
  <si>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</si>
  <si>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</si>
  <si>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</si>
  <si>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</si>
  <si>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</si>
  <si>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</si>
  <si>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</si>
  <si>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</si>
  <si>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</si>
  <si>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</si>
  <si>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</si>
  <si>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</si>
  <si>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</si>
  <si>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</si>
  <si>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</si>
  <si>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</si>
  <si>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</si>
  <si>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</si>
  <si>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</si>
  <si>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</si>
  <si>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</si>
  <si>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</si>
  <si>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</si>
  <si>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</si>
  <si>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</si>
  <si>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</si>
  <si>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</si>
  <si>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</si>
  <si>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</si>
  <si>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</si>
  <si>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</si>
  <si>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</si>
  <si>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</si>
  <si>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</si>
  <si>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</si>
  <si>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</si>
  <si>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</si>
  <si>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</si>
  <si>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</si>
  <si>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</si>
  <si>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</si>
  <si>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</si>
  <si>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</si>
  <si>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</si>
  <si>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</si>
  <si>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</si>
  <si>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</si>
  <si>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</si>
  <si>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</si>
  <si>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</si>
  <si>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</si>
  <si>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</si>
  <si>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</si>
  <si>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</si>
  <si>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</si>
  <si>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</si>
  <si>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</si>
  <si>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</si>
  <si>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</si>
  <si>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</si>
  <si>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</si>
  <si>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</si>
  <si>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</si>
  <si>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</si>
  <si>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</si>
  <si>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</si>
  <si>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</si>
  <si>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</si>
  <si>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</si>
  <si>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</si>
  <si>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</si>
  <si>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</si>
  <si>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</si>
  <si>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</si>
  <si>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</si>
  <si>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</si>
  <si>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</si>
  <si>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</si>
  <si>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</si>
  <si>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</si>
  <si>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</si>
  <si>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</si>
  <si>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</si>
  <si>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</si>
  <si>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</si>
  <si>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</si>
  <si>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</si>
  <si>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</si>
  <si>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</si>
  <si>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</si>
  <si>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</si>
  <si>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</si>
  <si>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</si>
  <si>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</si>
  <si>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</si>
  <si>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</si>
  <si>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</si>
  <si>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</si>
  <si>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</si>
  <si>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</si>
  <si>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</si>
  <si>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</si>
  <si>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</si>
  <si>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</si>
  <si>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</si>
  <si>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</si>
  <si>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</si>
  <si>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</si>
  <si>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</si>
  <si>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</si>
  <si>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</si>
  <si>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</si>
  <si>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</si>
  <si>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</si>
  <si>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</si>
  <si>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</si>
  <si>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</si>
  <si>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</si>
  <si>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</si>
  <si>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</si>
  <si>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</si>
  <si>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</si>
  <si>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</si>
  <si>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</si>
  <si>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</si>
  <si>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</si>
  <si>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</si>
  <si>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</si>
  <si>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</si>
  <si>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</si>
  <si>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</si>
  <si>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</si>
  <si>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</si>
  <si>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</si>
  <si>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</si>
  <si>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</si>
  <si>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</si>
  <si>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</si>
  <si>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</si>
  <si>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</si>
  <si>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</si>
  <si>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</si>
  <si>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</si>
  <si>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</si>
  <si>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</si>
  <si>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</si>
  <si>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</si>
  <si>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</si>
  <si>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</si>
  <si>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</si>
  <si>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</si>
  <si>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</si>
  <si>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</si>
  <si>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</si>
  <si>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</si>
  <si>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</si>
  <si>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</si>
  <si>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</si>
  <si>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</si>
  <si>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</si>
  <si>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</si>
  <si>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</si>
  <si>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</si>
  <si>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</si>
  <si>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</si>
  <si>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</si>
  <si>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</si>
  <si>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</si>
  <si>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</si>
  <si>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</si>
  <si>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</si>
  <si>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</si>
  <si>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</si>
  <si>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</si>
  <si>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</si>
  <si>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</si>
  <si>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</si>
  <si>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</si>
  <si>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</si>
  <si>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</si>
  <si>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</si>
  <si>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</si>
  <si>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</si>
  <si>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</si>
  <si>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</si>
  <si>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</si>
  <si>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</si>
  <si>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</si>
  <si>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</si>
  <si>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</si>
  <si>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</si>
  <si>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</si>
  <si>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</si>
  <si>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</si>
  <si>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</si>
  <si>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</si>
  <si>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</si>
  <si>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</si>
  <si>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</si>
  <si>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</si>
  <si>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</si>
  <si>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</si>
  <si>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</si>
  <si>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</si>
  <si>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</si>
  <si>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</si>
  <si>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</si>
  <si>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</si>
  <si>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</si>
  <si>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</si>
  <si>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</si>
  <si>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</si>
  <si>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</si>
  <si>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</si>
  <si>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</si>
  <si>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</si>
  <si>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</si>
  <si>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</si>
  <si>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</si>
  <si>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</si>
  <si>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</si>
  <si>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</si>
  <si>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</si>
  <si>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</si>
  <si>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</si>
  <si>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</si>
  <si>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</si>
  <si>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</si>
  <si>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</si>
  <si>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</si>
  <si>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</si>
  <si>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</si>
  <si>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</si>
  <si>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</si>
  <si>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</si>
  <si>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</si>
  <si>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</si>
  <si>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</si>
  <si>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</si>
  <si>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</si>
  <si>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</si>
  <si>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</si>
  <si>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</si>
  <si>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</si>
  <si>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</si>
  <si>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</si>
  <si>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</si>
  <si>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</si>
  <si>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</si>
  <si>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</si>
  <si>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</si>
  <si>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</si>
  <si>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</si>
  <si>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</si>
  <si>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</si>
  <si>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</si>
  <si>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</si>
  <si>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</si>
  <si>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</si>
  <si>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</si>
  <si>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</si>
  <si>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</si>
  <si>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</si>
  <si>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</si>
  <si>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</si>
  <si>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</si>
  <si>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</si>
  <si>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</si>
  <si>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</si>
  <si>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</si>
  <si>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</si>
  <si>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</si>
  <si>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</si>
  <si>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</si>
  <si>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</si>
  <si>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</si>
  <si>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</si>
  <si>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</si>
  <si>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</si>
  <si>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</si>
  <si>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</si>
  <si>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</si>
  <si>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</si>
  <si>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</si>
  <si>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</si>
  <si>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</si>
  <si>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</si>
  <si>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</si>
  <si>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</si>
  <si>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</si>
  <si>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</si>
  <si>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</si>
  <si>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</si>
  <si>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</si>
  <si>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</si>
  <si>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</si>
  <si>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</si>
  <si>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</si>
  <si>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</si>
  <si>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</si>
  <si>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</si>
  <si>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</si>
  <si>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</si>
  <si>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</si>
  <si>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</si>
  <si>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</si>
  <si>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</si>
  <si>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</si>
  <si>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</si>
  <si>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</si>
  <si>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</si>
  <si>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</si>
  <si>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</si>
  <si>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</si>
  <si>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</si>
  <si>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</si>
  <si>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</si>
  <si>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</si>
  <si>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</si>
  <si>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</si>
  <si>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</si>
  <si>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</si>
  <si>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</si>
  <si>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</si>
  <si>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</si>
  <si>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</si>
  <si>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</si>
  <si>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</si>
  <si>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</si>
  <si>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</si>
  <si>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</si>
  <si>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</si>
  <si>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</si>
  <si>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</si>
  <si>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</si>
  <si>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</si>
  <si>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</si>
  <si>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</si>
  <si>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</si>
  <si>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</si>
  <si>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</si>
  <si>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</si>
  <si>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</si>
  <si>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</si>
  <si>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</si>
  <si>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</si>
  <si>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</si>
  <si>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</si>
  <si>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</si>
  <si>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</si>
  <si>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</si>
  <si>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</si>
  <si>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</si>
  <si>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</si>
  <si>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</si>
  <si>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</si>
  <si>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</si>
  <si>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</si>
  <si>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</si>
  <si>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</si>
  <si>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</si>
  <si>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</si>
  <si>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</si>
  <si>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</si>
  <si>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</si>
  <si>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</si>
  <si>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</si>
  <si>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</si>
  <si>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</si>
  <si>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</si>
  <si>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</si>
  <si>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</si>
  <si>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</si>
  <si>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</si>
  <si>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</si>
  <si>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</si>
  <si>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</si>
  <si>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</si>
  <si>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</si>
  <si>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</si>
  <si>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</si>
  <si>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</si>
  <si>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</si>
  <si>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</si>
  <si>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</si>
  <si>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</si>
  <si>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</si>
  <si>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</si>
  <si>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</si>
  <si>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</si>
  <si>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</si>
  <si>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</si>
  <si>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</si>
  <si>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</si>
  <si>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</si>
  <si>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</si>
  <si>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</si>
  <si>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</si>
  <si>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</si>
  <si>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</si>
  <si>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</si>
  <si>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</si>
  <si>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</si>
  <si>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</si>
  <si>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</si>
  <si>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</si>
  <si>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</si>
  <si>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</si>
  <si>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</si>
  <si>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</si>
  <si>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</si>
  <si>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</si>
  <si>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</si>
  <si>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</si>
  <si>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</si>
  <si>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</si>
  <si>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</si>
  <si>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</si>
  <si>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</si>
  <si>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</si>
  <si>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</si>
  <si>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</si>
  <si>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</si>
  <si>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</si>
  <si>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</si>
  <si>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</si>
  <si>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</si>
  <si>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</si>
  <si>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</si>
  <si>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</si>
  <si>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</si>
  <si>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</si>
  <si>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</si>
  <si>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</si>
  <si>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</si>
  <si>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</si>
  <si>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</si>
  <si>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</si>
  <si>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</si>
  <si>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</si>
  <si>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</si>
  <si>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</si>
  <si>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</si>
  <si>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</si>
  <si>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</si>
  <si>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</si>
  <si>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</si>
  <si>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</si>
  <si>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</si>
  <si>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</si>
  <si>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</si>
  <si>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</si>
  <si>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</si>
  <si>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</si>
  <si>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</si>
  <si>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</si>
  <si>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</si>
  <si>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</si>
  <si>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</si>
  <si>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</si>
  <si>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</si>
  <si>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</si>
  <si>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</si>
  <si>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</si>
  <si>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</si>
  <si>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</si>
  <si>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</si>
  <si>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</si>
  <si>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</si>
  <si>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</si>
  <si>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</si>
  <si>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</si>
  <si>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</si>
  <si>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</si>
  <si>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</si>
  <si>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</si>
  <si>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</si>
  <si>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</si>
  <si>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</si>
  <si>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</si>
  <si>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</si>
  <si>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</si>
  <si>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</si>
  <si>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</si>
  <si>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</si>
  <si>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</si>
  <si>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</si>
  <si>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</si>
  <si>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</si>
  <si>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</si>
  <si>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</si>
  <si>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</si>
  <si>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</si>
  <si>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</si>
  <si>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</si>
  <si>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</si>
  <si>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</si>
  <si>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</si>
  <si>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</si>
  <si>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</si>
  <si>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</si>
  <si>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</si>
  <si>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</si>
  <si>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</si>
  <si>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</si>
  <si>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</si>
  <si>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</si>
  <si>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</si>
  <si>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</si>
  <si>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</si>
  <si>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</si>
  <si>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</si>
  <si>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</si>
  <si>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</si>
  <si>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</si>
  <si>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</si>
  <si>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</si>
  <si>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</si>
  <si>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</si>
  <si>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</si>
  <si>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</si>
  <si>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</si>
  <si>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</si>
  <si>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</si>
  <si>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</si>
  <si>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</si>
  <si>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</si>
  <si>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</si>
  <si>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</si>
  <si>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</si>
  <si>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</si>
  <si>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</si>
  <si>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</si>
  <si>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</si>
  <si>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</si>
  <si>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</si>
  <si>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</si>
  <si>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</si>
  <si>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</si>
  <si>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</si>
  <si>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</si>
  <si>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</si>
  <si>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</si>
  <si>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</si>
  <si>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</si>
  <si>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</si>
  <si>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</si>
  <si>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</si>
  <si>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</si>
  <si>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</si>
  <si>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</si>
  <si>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</si>
  <si>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</si>
  <si>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</si>
  <si>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</si>
  <si>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</si>
  <si>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</si>
  <si>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</si>
  <si>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</si>
  <si>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</si>
  <si>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</si>
  <si>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</si>
  <si>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</si>
  <si>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</si>
  <si>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</si>
  <si>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</si>
  <si>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</si>
  <si>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</si>
  <si>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</si>
  <si>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</si>
  <si>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</si>
  <si>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</si>
  <si>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</si>
  <si>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</si>
  <si>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</si>
  <si>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</si>
  <si>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</si>
  <si>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</si>
  <si>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</si>
  <si>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</si>
  <si>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</si>
  <si>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</si>
  <si>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</si>
  <si>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</si>
  <si>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</si>
  <si>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</si>
  <si>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</si>
  <si>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</si>
  <si>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</si>
  <si>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</si>
  <si>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</si>
  <si>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</si>
  <si>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</si>
  <si>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</si>
  <si>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</si>
  <si>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</si>
  <si>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</si>
  <si>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</si>
  <si>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</si>
  <si>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</si>
  <si>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</si>
  <si>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</si>
  <si>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</si>
  <si>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</si>
  <si>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</si>
  <si>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</si>
  <si>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</si>
  <si>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</si>
  <si>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</si>
  <si>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</si>
  <si>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</si>
  <si>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</si>
  <si>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</si>
  <si>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</si>
  <si>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</si>
  <si>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</si>
  <si>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</si>
  <si>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</si>
  <si>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</si>
  <si>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</si>
  <si>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</si>
  <si>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</si>
  <si>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</si>
  <si>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</si>
  <si>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</si>
  <si>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</si>
  <si>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</si>
  <si>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</si>
  <si>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</si>
  <si>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</si>
  <si>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</si>
  <si>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</si>
  <si>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</si>
  <si>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</si>
  <si>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</si>
  <si>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</si>
  <si>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</si>
  <si>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</si>
  <si>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</si>
  <si>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</si>
  <si>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</si>
  <si>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</si>
  <si>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</si>
  <si>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</si>
  <si>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</si>
  <si>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</si>
  <si>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</si>
  <si>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</si>
  <si>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</si>
  <si>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</si>
  <si>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</si>
  <si>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</si>
  <si>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</si>
  <si>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</si>
  <si>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</si>
  <si>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</si>
  <si>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</si>
  <si>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</si>
  <si>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</si>
  <si>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</si>
  <si>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</si>
  <si>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</si>
  <si>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</si>
  <si>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</si>
  <si>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</si>
  <si>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</si>
  <si>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</si>
  <si>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</si>
  <si>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</si>
  <si>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</si>
  <si>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</si>
  <si>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</si>
  <si>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</si>
  <si>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</si>
  <si>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</si>
  <si>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</si>
  <si>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</si>
  <si>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</si>
  <si>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</si>
  <si>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</si>
  <si>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</si>
  <si>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</si>
  <si>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</si>
  <si>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</si>
  <si>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</si>
  <si>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</si>
  <si>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</si>
  <si>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</si>
  <si>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</si>
  <si>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</si>
  <si>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</si>
  <si>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</si>
  <si>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</si>
  <si>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</si>
  <si>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</si>
  <si>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</si>
  <si>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</si>
  <si>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</si>
  <si>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</si>
  <si>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</si>
  <si>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</si>
  <si>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</si>
  <si>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</si>
  <si>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</si>
  <si>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</si>
  <si>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</si>
  <si>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</si>
  <si>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</si>
  <si>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</si>
  <si>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</si>
  <si>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</si>
  <si>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</si>
  <si>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</si>
  <si>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</si>
  <si>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</si>
  <si>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</si>
  <si>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</si>
  <si>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</si>
  <si>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</si>
  <si>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</si>
  <si>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</si>
  <si>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</si>
  <si>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</si>
  <si>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</si>
  <si>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</si>
  <si>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</si>
  <si>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</si>
  <si>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</si>
  <si>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</si>
  <si>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</si>
  <si>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</si>
  <si>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</si>
  <si>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</si>
  <si>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</si>
  <si>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</si>
  <si>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</si>
  <si>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</si>
  <si>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</si>
  <si>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</si>
  <si>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</si>
  <si>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</si>
  <si>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</si>
  <si>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</si>
  <si>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</si>
  <si>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</si>
  <si>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</si>
  <si>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</si>
  <si>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</si>
  <si>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</si>
  <si>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</si>
  <si>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</si>
  <si>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</si>
  <si>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</si>
  <si>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</si>
  <si>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</si>
  <si>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</si>
  <si>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</si>
  <si>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</si>
  <si>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</si>
  <si>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</si>
  <si>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</si>
  <si>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</si>
  <si>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</si>
  <si>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</si>
  <si>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</si>
  <si>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</si>
  <si>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</si>
  <si>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</si>
  <si>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</si>
  <si>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</si>
  <si>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</si>
  <si>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</si>
  <si>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</si>
  <si>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</si>
  <si>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</si>
  <si>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</si>
  <si>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</si>
  <si>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</si>
  <si>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</si>
  <si>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</si>
  <si>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</si>
  <si>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</si>
  <si>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</si>
  <si>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</si>
  <si>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</si>
  <si>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</si>
  <si>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</si>
  <si>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</si>
  <si>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</si>
  <si>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</si>
  <si>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</si>
  <si>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</si>
  <si>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</si>
  <si>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</si>
  <si>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</si>
  <si>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</si>
  <si>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</si>
  <si>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</si>
  <si>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</si>
  <si>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</si>
  <si>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</si>
  <si>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</si>
  <si>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</si>
  <si>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</si>
  <si>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</si>
  <si>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</si>
  <si>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</si>
  <si>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</si>
  <si>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</si>
  <si>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</si>
  <si>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</si>
  <si>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</si>
  <si>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</si>
  <si>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</si>
  <si>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</si>
  <si>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</si>
  <si>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</si>
  <si>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</si>
  <si>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</si>
  <si>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</si>
  <si>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</si>
  <si>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</si>
  <si>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</si>
  <si>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</si>
  <si>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</si>
  <si>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</si>
  <si>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</si>
  <si>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</si>
  <si>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</si>
  <si>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</si>
  <si>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</si>
  <si>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</si>
  <si>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</si>
  <si>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</si>
  <si>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</si>
  <si>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</si>
  <si>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</si>
  <si>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</si>
  <si>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</si>
  <si>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</si>
  <si>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</si>
  <si>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</si>
  <si>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</si>
  <si>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</si>
  <si>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</si>
  <si>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</si>
  <si>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</si>
  <si>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</si>
  <si>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</si>
  <si>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</si>
  <si>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</si>
  <si>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</si>
  <si>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</si>
  <si>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</si>
  <si>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</si>
  <si>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</si>
  <si>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</si>
  <si>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</si>
  <si>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</si>
  <si>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</si>
  <si>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</si>
  <si>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</si>
  <si>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</si>
  <si>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</si>
  <si>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</si>
  <si>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</si>
  <si>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</si>
  <si>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</si>
  <si>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</si>
  <si>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</si>
  <si>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</si>
  <si>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</si>
  <si>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</si>
  <si>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</si>
  <si>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</si>
  <si>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</si>
  <si>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</si>
  <si>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</si>
  <si>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</si>
  <si>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</si>
  <si>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</si>
  <si>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</si>
  <si>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</si>
  <si>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</si>
  <si>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</si>
  <si>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</si>
  <si>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</si>
  <si>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</si>
  <si>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</si>
  <si>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</si>
  <si>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</si>
  <si>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</si>
  <si>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</si>
  <si>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</si>
  <si>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</si>
  <si>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</si>
  <si>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</si>
  <si>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</si>
  <si>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</si>
  <si>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</si>
  <si>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</si>
  <si>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</si>
  <si>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</si>
  <si>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</si>
  <si>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</si>
  <si>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</si>
  <si>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</si>
  <si>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</si>
  <si>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</si>
  <si>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</si>
  <si>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</si>
  <si>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</si>
  <si>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</si>
  <si>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</si>
  <si>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</si>
  <si>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</si>
  <si>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</si>
  <si>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</si>
  <si>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</si>
  <si>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</si>
  <si>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</si>
  <si>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</si>
  <si>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</si>
  <si>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</si>
  <si>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</si>
  <si>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</si>
  <si>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</si>
  <si>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</si>
  <si>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</si>
  <si>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</si>
  <si>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</si>
  <si>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</si>
  <si>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</si>
  <si>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</si>
  <si>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</si>
  <si>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</si>
  <si>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</si>
  <si>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</si>
  <si>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</si>
  <si>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</si>
  <si>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</si>
  <si>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</si>
  <si>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</si>
  <si>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</si>
  <si>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</si>
  <si>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</si>
  <si>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</si>
  <si>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</si>
  <si>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</si>
  <si>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</si>
  <si>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</si>
  <si>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</si>
  <si>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</si>
  <si>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</si>
  <si>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</si>
  <si>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</si>
  <si>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</si>
  <si>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</si>
  <si>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</si>
  <si>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</si>
  <si>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</si>
  <si>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</si>
  <si>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</si>
  <si>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</si>
  <si>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</si>
  <si>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</si>
  <si>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</si>
  <si>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</si>
  <si>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</si>
  <si>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</si>
  <si>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</si>
  <si>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</si>
  <si>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</si>
  <si>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</si>
  <si>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</si>
  <si>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</si>
  <si>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</si>
  <si>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</si>
  <si>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</si>
  <si>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</si>
  <si>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</si>
  <si>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</si>
  <si>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</si>
  <si>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</si>
  <si>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</si>
  <si>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</si>
  <si>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</si>
  <si>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</si>
  <si>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</si>
  <si>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</si>
  <si>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</si>
  <si>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</si>
  <si>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</si>
  <si>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</si>
  <si>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</si>
  <si>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</si>
  <si>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</si>
  <si>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</si>
  <si>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</si>
  <si>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</si>
  <si>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</si>
  <si>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</si>
  <si>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</si>
  <si>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</si>
  <si>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</si>
  <si>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</si>
  <si>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</si>
  <si>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</si>
  <si>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</si>
  <si>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</si>
  <si>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</si>
  <si>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</si>
  <si>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</si>
  <si>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</si>
  <si>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</si>
  <si>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</si>
  <si>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</si>
  <si>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</si>
  <si>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</si>
  <si>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</si>
  <si>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</si>
  <si>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</si>
  <si>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</si>
  <si>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</si>
  <si>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</si>
  <si>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</si>
  <si>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</si>
  <si>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</si>
  <si>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</si>
  <si>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</si>
  <si>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</si>
  <si>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</si>
  <si>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</si>
  <si>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</si>
  <si>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</si>
  <si>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</si>
  <si>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</si>
  <si>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</si>
  <si>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</si>
  <si>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</si>
  <si>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</si>
  <si>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</si>
  <si>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</si>
  <si>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</si>
  <si>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</si>
  <si>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</si>
  <si>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</si>
  <si>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</si>
  <si>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</si>
  <si>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</si>
  <si>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</si>
  <si>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</si>
  <si>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</si>
  <si>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</si>
  <si>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</si>
  <si>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</si>
  <si>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</si>
  <si>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</si>
  <si>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</si>
  <si>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</si>
  <si>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</si>
  <si>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</si>
  <si>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</si>
  <si>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</si>
  <si>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</si>
  <si>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</si>
  <si>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</si>
  <si>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</si>
  <si>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</si>
  <si>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</si>
  <si>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</si>
  <si>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</si>
  <si>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</si>
  <si>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</si>
  <si>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</si>
  <si>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</si>
  <si>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</si>
  <si>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</si>
  <si>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</si>
  <si>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</si>
  <si>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</si>
  <si>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</si>
  <si>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</si>
  <si>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</si>
  <si>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</si>
  <si>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</si>
  <si>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</si>
  <si>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</si>
  <si>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</si>
  <si>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</si>
  <si>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</si>
  <si>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</si>
  <si>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</si>
  <si>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</si>
  <si>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</si>
  <si>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</si>
  <si>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</si>
  <si>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</si>
  <si>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</si>
  <si>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</si>
  <si>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</si>
  <si>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</si>
  <si>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</si>
  <si>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</si>
  <si>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</si>
  <si>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</si>
  <si>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</si>
  <si>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</si>
  <si>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</si>
  <si>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</si>
  <si>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</si>
  <si>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</si>
  <si>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</si>
  <si>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</si>
  <si>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</si>
  <si>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</si>
  <si>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</si>
  <si>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</si>
  <si>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</si>
  <si>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</si>
  <si>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</si>
  <si>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</si>
  <si>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</si>
  <si>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</si>
  <si>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</si>
  <si>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</si>
  <si>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</si>
  <si>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</si>
  <si>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</si>
  <si>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</si>
  <si>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</si>
  <si>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</si>
  <si>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</si>
  <si>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</si>
  <si>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</si>
  <si>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</si>
  <si>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</si>
  <si>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</si>
  <si>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</si>
  <si>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</si>
  <si>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</si>
  <si>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</si>
  <si>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</si>
  <si>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</si>
  <si>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</si>
  <si>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</si>
  <si>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</si>
  <si>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</si>
  <si>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</si>
  <si>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</si>
  <si>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</si>
  <si>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</si>
  <si>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</si>
  <si>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</si>
  <si>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</si>
  <si>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</si>
  <si>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</si>
  <si>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</si>
  <si>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</si>
  <si>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</si>
  <si>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</si>
  <si>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</si>
  <si>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</si>
  <si>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</si>
  <si>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</si>
  <si>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</si>
  <si>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</si>
  <si>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</si>
  <si>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</si>
  <si>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</si>
  <si>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</si>
  <si>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</si>
  <si>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</si>
  <si>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</si>
  <si>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</si>
  <si>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</si>
  <si>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</si>
  <si>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</si>
  <si>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</si>
  <si>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</si>
  <si>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</si>
  <si>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</si>
  <si>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</si>
  <si>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</si>
  <si>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</si>
  <si>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</si>
  <si>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</si>
  <si>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</si>
  <si>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</si>
  <si>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</si>
  <si>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</si>
  <si>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</si>
  <si>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</si>
  <si>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</si>
  <si>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</si>
  <si>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</si>
  <si>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</si>
  <si>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</si>
  <si>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</si>
  <si>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</si>
  <si>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</si>
  <si>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</si>
  <si>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</si>
  <si>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</si>
  <si>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</si>
  <si>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</si>
  <si>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</si>
  <si>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</si>
  <si>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</si>
  <si>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</si>
  <si>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</si>
  <si>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</si>
  <si>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</si>
  <si>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</si>
  <si>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</si>
  <si>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</si>
  <si>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</si>
  <si>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</si>
  <si>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</si>
  <si>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</si>
  <si>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</si>
  <si>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</si>
  <si>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</si>
  <si>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</si>
  <si>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</si>
  <si>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</si>
  <si>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</si>
  <si>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</si>
  <si>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</si>
  <si>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</si>
  <si>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</si>
  <si>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</si>
  <si>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</si>
  <si>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</si>
  <si>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</si>
  <si>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</si>
  <si>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</si>
  <si>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</si>
  <si>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</si>
  <si>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</si>
  <si>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</si>
  <si>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</si>
  <si>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</si>
  <si>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</si>
  <si>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</si>
  <si>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</si>
  <si>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</si>
  <si>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</si>
  <si>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</si>
  <si>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</si>
  <si>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</si>
  <si>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</si>
  <si>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</si>
  <si>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</si>
  <si>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</si>
  <si>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</si>
  <si>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</si>
  <si>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</si>
  <si>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</si>
  <si>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</si>
  <si>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</si>
  <si>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</si>
  <si>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</si>
  <si>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</si>
  <si>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</si>
  <si>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</si>
  <si>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</si>
  <si>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</si>
  <si>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</si>
  <si>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</si>
  <si>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</si>
  <si>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</si>
  <si>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</si>
  <si>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</si>
  <si>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</si>
  <si>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</si>
  <si>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</si>
  <si>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</si>
  <si>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</si>
  <si>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</si>
  <si>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</si>
  <si>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</si>
  <si>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</si>
  <si>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</si>
  <si>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</si>
  <si>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</si>
  <si>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</si>
  <si>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</si>
  <si>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</si>
  <si>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</si>
  <si>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</si>
  <si>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</si>
  <si>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</si>
  <si>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</si>
  <si>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</si>
  <si>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</si>
  <si>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</si>
  <si>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</si>
  <si>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</si>
  <si>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</si>
  <si>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</si>
  <si>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</si>
  <si>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</si>
  <si>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</si>
  <si>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</si>
  <si>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</si>
  <si>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</si>
  <si>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</si>
  <si>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</si>
  <si>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</si>
  <si>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</si>
  <si>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</si>
  <si>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</si>
  <si>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</si>
  <si>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</si>
  <si>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</si>
  <si>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</si>
  <si>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</si>
  <si>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</si>
  <si>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</si>
  <si>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</si>
  <si>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</si>
  <si>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</si>
  <si>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</si>
  <si>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</si>
  <si>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</si>
  <si>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</si>
  <si>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</si>
  <si>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</si>
  <si>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</si>
  <si>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</si>
  <si>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</si>
  <si>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</si>
  <si>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</si>
  <si>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</si>
  <si>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</si>
  <si>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</si>
  <si>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</si>
  <si>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</si>
  <si>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</si>
  <si>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</si>
  <si>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</si>
  <si>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</si>
  <si>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</si>
  <si>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</si>
  <si>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</si>
  <si>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</si>
  <si>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</si>
  <si>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</si>
  <si>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</si>
  <si>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</si>
  <si>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</si>
  <si>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</si>
  <si>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</si>
  <si>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</si>
  <si>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</si>
  <si>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</si>
  <si>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</si>
  <si>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</si>
  <si>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</si>
  <si>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</si>
  <si>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</si>
  <si>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</si>
  <si>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</si>
  <si>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</si>
  <si>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</si>
  <si>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</si>
  <si>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</si>
  <si>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</si>
  <si>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</si>
  <si>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</si>
  <si>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</si>
  <si>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</si>
  <si>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</si>
  <si>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</si>
  <si>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</si>
  <si>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</si>
  <si>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</si>
  <si>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</si>
  <si>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</si>
  <si>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</si>
  <si>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</si>
  <si>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</si>
  <si>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</si>
  <si>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</si>
  <si>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</si>
  <si>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</si>
  <si>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</si>
  <si>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</si>
  <si>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</si>
  <si>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</si>
  <si>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</si>
  <si>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</si>
  <si>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</si>
  <si>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</si>
  <si>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</si>
  <si>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</si>
  <si>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</si>
  <si>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</si>
  <si>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</si>
  <si>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</si>
  <si>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</si>
  <si>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</si>
  <si>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</si>
  <si>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</si>
  <si>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</si>
  <si>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</si>
  <si>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</si>
  <si>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</si>
  <si>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</si>
  <si>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</si>
  <si>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</si>
  <si>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</si>
  <si>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</si>
  <si>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</si>
  <si>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</si>
  <si>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</si>
  <si>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</si>
  <si>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</si>
  <si>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</si>
  <si>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</si>
  <si>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</si>
  <si>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</si>
  <si>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</si>
  <si>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</si>
  <si>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</si>
  <si>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</si>
  <si>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</si>
  <si>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</si>
  <si>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</si>
  <si>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</si>
  <si>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</si>
  <si>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</si>
  <si>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</si>
  <si>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</si>
  <si>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</si>
  <si>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</si>
  <si>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</si>
  <si>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</si>
  <si>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</si>
  <si>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</si>
  <si>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</si>
  <si>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</si>
  <si>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</si>
  <si>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</si>
  <si>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</si>
  <si>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</si>
  <si>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</si>
  <si>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</si>
  <si>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</si>
  <si>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</si>
  <si>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</si>
  <si>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</si>
  <si>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</si>
  <si>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</si>
  <si>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</si>
  <si>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</si>
  <si>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</si>
  <si>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</si>
  <si>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</si>
  <si>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</si>
  <si>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</si>
  <si>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</si>
  <si>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</si>
  <si>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</si>
  <si>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</si>
  <si>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</si>
  <si>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</si>
  <si>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</si>
  <si>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</si>
  <si>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</si>
  <si>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</si>
  <si>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</si>
  <si>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</si>
  <si>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</si>
  <si>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</si>
  <si>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</si>
  <si>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</si>
  <si>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</si>
  <si>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</si>
  <si>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</si>
  <si>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</si>
  <si>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</si>
  <si>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</si>
  <si>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</si>
  <si>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</si>
  <si>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</si>
  <si>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</si>
  <si>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</si>
  <si>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</si>
  <si>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</si>
  <si>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</si>
  <si>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</si>
  <si>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</si>
  <si>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</si>
  <si>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</si>
  <si>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</si>
  <si>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</si>
  <si>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</si>
  <si>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</si>
  <si>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</si>
  <si>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</si>
  <si>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</si>
  <si>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</si>
  <si>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</si>
  <si>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</si>
  <si>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</si>
  <si>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</si>
  <si>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</si>
  <si>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</si>
  <si>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</si>
  <si>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</si>
  <si>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</si>
  <si>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</si>
  <si>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</si>
  <si>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</si>
  <si>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</si>
  <si>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</si>
  <si>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</si>
  <si>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</si>
  <si>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</si>
  <si>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</si>
  <si>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</si>
  <si>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</si>
  <si>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</si>
  <si>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</si>
  <si>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</si>
  <si>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</si>
  <si>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</si>
  <si>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</si>
  <si>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</si>
  <si>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</si>
  <si>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</si>
  <si>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</si>
  <si>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</si>
  <si>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</si>
  <si>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</si>
  <si>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</si>
  <si>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</si>
  <si>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</si>
  <si>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</si>
  <si>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</si>
  <si>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</si>
  <si>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</si>
  <si>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</si>
  <si>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</si>
  <si>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</si>
  <si>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</si>
  <si>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</si>
  <si>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</si>
  <si>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</si>
  <si>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</si>
  <si>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</si>
  <si>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</si>
  <si>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</si>
  <si>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</si>
  <si>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</si>
  <si>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</si>
  <si>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</si>
  <si>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</si>
  <si>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</si>
  <si>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</si>
  <si>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</si>
  <si>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</si>
  <si>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</si>
  <si>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</si>
  <si>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</si>
  <si>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</si>
  <si>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</si>
  <si>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</si>
  <si>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</si>
  <si>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</si>
  <si>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</si>
  <si>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</si>
  <si>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</si>
  <si>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</si>
  <si>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</si>
  <si>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</si>
  <si>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</si>
  <si>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</si>
  <si>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</si>
  <si>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</si>
  <si>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</si>
  <si>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</si>
  <si>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</si>
  <si>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</si>
  <si>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</si>
  <si>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</si>
  <si>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</si>
  <si>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</si>
  <si>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</si>
  <si>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</si>
  <si>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</si>
  <si>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</si>
  <si>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</si>
  <si>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</si>
  <si>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</si>
  <si>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</si>
  <si>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</si>
  <si>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</si>
  <si>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</si>
  <si>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</si>
  <si>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</si>
  <si>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</si>
  <si>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</si>
  <si>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</si>
  <si>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</si>
  <si>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</si>
  <si>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</si>
  <si>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</si>
  <si>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</si>
  <si>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</si>
  <si>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</si>
  <si>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</si>
  <si>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</si>
  <si>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</si>
  <si>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</si>
  <si>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</si>
  <si>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</si>
  <si>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</si>
  <si>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</si>
  <si>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</si>
  <si>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</si>
  <si>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</si>
  <si>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</si>
  <si>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</si>
  <si>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</si>
  <si>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</si>
  <si>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</si>
  <si>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</si>
  <si>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</si>
  <si>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</si>
  <si>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</si>
  <si>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</si>
  <si>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</si>
  <si>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</si>
  <si>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</si>
  <si>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</si>
  <si>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</si>
  <si>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</si>
  <si>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</si>
  <si>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</si>
  <si>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</si>
  <si>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</si>
  <si>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</si>
  <si>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</si>
  <si>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</si>
  <si>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</si>
  <si>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</si>
  <si>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</si>
  <si>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</si>
  <si>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</si>
  <si>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</si>
  <si>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</si>
  <si>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</si>
  <si>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</si>
  <si>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</si>
  <si>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</si>
  <si>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</si>
  <si>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</si>
  <si>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</si>
  <si>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</si>
  <si>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</si>
  <si>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</si>
  <si>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</si>
  <si>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</si>
  <si>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</si>
  <si>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</si>
  <si>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</si>
  <si>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</si>
  <si>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</si>
  <si>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</si>
  <si>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</si>
  <si>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</si>
  <si>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</si>
  <si>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</si>
  <si>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</si>
  <si>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</si>
  <si>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</si>
  <si>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</si>
  <si>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</si>
  <si>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</si>
  <si>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</si>
  <si>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</si>
  <si>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</si>
  <si>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</si>
  <si>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</si>
  <si>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</si>
  <si>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</si>
  <si>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</si>
  <si>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</si>
  <si>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</si>
  <si>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</si>
  <si>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</si>
  <si>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</si>
  <si>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</si>
  <si>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</si>
  <si>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</si>
  <si>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</si>
  <si>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</si>
  <si>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</si>
  <si>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</si>
  <si>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</si>
  <si>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</si>
  <si>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</si>
  <si>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</si>
  <si>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</si>
  <si>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</si>
  <si>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</si>
  <si>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</si>
  <si>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</si>
  <si>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</si>
  <si>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</si>
  <si>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</si>
  <si>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</si>
  <si>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</si>
  <si>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</si>
  <si>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</si>
  <si>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</si>
  <si>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</si>
  <si>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</si>
  <si>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</si>
  <si>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</si>
  <si>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</si>
  <si>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</si>
  <si>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</si>
  <si>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</si>
  <si>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</si>
  <si>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</si>
  <si>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</si>
  <si>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</si>
  <si>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</si>
  <si>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</si>
  <si>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</si>
  <si>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</si>
  <si>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</si>
  <si>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</si>
  <si>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</si>
  <si>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</si>
  <si>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</si>
  <si>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</si>
  <si>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</si>
  <si>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</si>
  <si>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</si>
  <si>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</si>
  <si>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</si>
  <si>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</si>
  <si>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</si>
  <si>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</si>
  <si>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</si>
  <si>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</si>
  <si>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</si>
  <si>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</si>
  <si>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</si>
  <si>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</si>
  <si>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</si>
  <si>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</si>
  <si>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</si>
  <si>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</si>
  <si>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</si>
  <si>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</si>
  <si>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</si>
  <si>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</si>
  <si>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</si>
  <si>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</si>
  <si>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</si>
  <si>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</si>
  <si>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</si>
  <si>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</si>
  <si>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</si>
  <si>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</si>
  <si>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</si>
  <si>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</si>
  <si>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</si>
  <si>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</si>
  <si>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</si>
  <si>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</si>
  <si>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</si>
  <si>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</si>
  <si>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</si>
  <si>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</si>
  <si>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</si>
  <si>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</si>
  <si>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</si>
  <si>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</si>
  <si>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</si>
  <si>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</si>
  <si>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</si>
  <si>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</si>
  <si>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</si>
  <si>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</si>
  <si>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</si>
  <si>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</si>
  <si>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</si>
  <si>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</si>
  <si>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</si>
  <si>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</si>
  <si>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</si>
  <si>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</si>
  <si>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</si>
  <si>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</si>
  <si>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</si>
  <si>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</si>
  <si>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</si>
  <si>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</si>
  <si>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</si>
  <si>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</si>
  <si>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</si>
  <si>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</si>
  <si>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</si>
  <si>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</si>
  <si>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</si>
  <si>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</si>
  <si>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</si>
  <si>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</si>
  <si>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</si>
  <si>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</si>
  <si>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</si>
  <si>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</si>
  <si>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</si>
  <si>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</si>
  <si>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</si>
  <si>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</si>
  <si>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</si>
  <si>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</si>
  <si>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</si>
  <si>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</si>
  <si>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</si>
  <si>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</si>
  <si>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</si>
  <si>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</si>
  <si>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</si>
  <si>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</si>
  <si>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</si>
  <si>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</si>
  <si>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</si>
  <si>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</si>
  <si>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</si>
  <si>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</si>
  <si>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</si>
  <si>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</si>
  <si>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</si>
  <si>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</si>
  <si>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</si>
  <si>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</si>
  <si>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</si>
  <si>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</si>
  <si>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</si>
  <si>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</si>
  <si>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</si>
  <si>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</si>
  <si>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</si>
  <si>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</si>
  <si>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</si>
  <si>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</si>
  <si>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</si>
  <si>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</si>
  <si>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</si>
  <si>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</si>
  <si>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</si>
  <si>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</si>
  <si>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</si>
  <si>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</si>
  <si>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</si>
  <si>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</si>
  <si>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</si>
  <si>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</si>
  <si>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</si>
  <si>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</si>
  <si>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</si>
  <si>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</si>
  <si>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</si>
  <si>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</si>
  <si>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</si>
  <si>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</si>
  <si>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</si>
  <si>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</si>
  <si>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</si>
  <si>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</si>
  <si>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</si>
  <si>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</si>
  <si>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</si>
  <si>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</si>
  <si>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</si>
  <si>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</si>
  <si>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</si>
  <si>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</si>
  <si>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</si>
  <si>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</si>
  <si>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</si>
  <si>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</si>
  <si>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</si>
  <si>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</si>
  <si>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</si>
  <si>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</si>
  <si>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</si>
  <si>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</si>
  <si>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</si>
  <si>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</si>
  <si>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</si>
  <si>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</si>
  <si>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</si>
  <si>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</si>
  <si>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</si>
  <si>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</si>
  <si>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</si>
  <si>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</si>
  <si>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</si>
  <si>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</si>
  <si>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</si>
  <si>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</si>
  <si>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</si>
  <si>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</si>
  <si>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</si>
  <si>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</si>
  <si>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</si>
  <si>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</si>
  <si>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</si>
  <si>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</si>
  <si>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</si>
  <si>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</si>
  <si>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</si>
  <si>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</si>
  <si>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</si>
  <si>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</si>
  <si>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</si>
  <si>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</si>
  <si>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</si>
  <si>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</si>
  <si>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</si>
  <si>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</si>
  <si>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</si>
  <si>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</si>
  <si>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</si>
  <si>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</si>
  <si>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</si>
  <si>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</si>
  <si>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</si>
  <si>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</si>
  <si>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</si>
  <si>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</si>
  <si>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</si>
  <si>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</si>
  <si>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</si>
  <si>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</si>
  <si>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</si>
  <si>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</si>
  <si>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</si>
  <si>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</si>
  <si>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</si>
  <si>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</si>
  <si>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</si>
  <si>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</si>
  <si>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</si>
  <si>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</si>
  <si>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</si>
  <si>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</si>
  <si>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</si>
  <si>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</si>
  <si>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</si>
  <si>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</si>
  <si>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</si>
  <si>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</si>
  <si>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</si>
  <si>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</si>
  <si>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</si>
  <si>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</si>
  <si>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</si>
  <si>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</si>
  <si>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</si>
  <si>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</si>
  <si>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</si>
  <si>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</si>
  <si>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</si>
  <si>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</si>
  <si>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</si>
  <si>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</si>
  <si>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</si>
  <si>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</si>
  <si>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</si>
  <si>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</si>
  <si>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</si>
  <si>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</si>
  <si>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</si>
  <si>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</si>
  <si>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</si>
  <si>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</si>
  <si>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</si>
  <si>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</si>
  <si>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</si>
  <si>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</si>
  <si>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</si>
  <si>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</si>
  <si>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</si>
  <si>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</si>
  <si>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</si>
  <si>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</si>
  <si>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</si>
  <si>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</si>
  <si>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</si>
  <si>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</si>
  <si>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</si>
  <si>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</si>
  <si>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</si>
  <si>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</si>
  <si>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</si>
  <si>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</si>
  <si>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</si>
  <si>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</si>
  <si>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</si>
  <si>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</si>
  <si>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</si>
  <si>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</si>
  <si>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</si>
  <si>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</si>
  <si>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</si>
  <si>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</si>
  <si>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</si>
  <si>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</si>
  <si>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</si>
  <si>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</si>
  <si>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</si>
  <si>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</si>
  <si>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</si>
  <si>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</si>
  <si>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</si>
  <si>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</si>
  <si>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</si>
  <si>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</si>
  <si>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</si>
  <si>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</si>
  <si>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</si>
  <si>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</si>
  <si>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</si>
  <si>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</si>
  <si>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</si>
  <si>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</si>
  <si>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</si>
  <si>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</si>
  <si>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</si>
  <si>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</si>
  <si>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</si>
  <si>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</si>
  <si>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</si>
  <si>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</si>
  <si>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</si>
  <si>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</si>
  <si>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</si>
  <si>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</si>
  <si>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</si>
  <si>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</si>
  <si>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</si>
  <si>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</si>
  <si>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</si>
  <si>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</si>
  <si>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</si>
  <si>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</si>
  <si>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</si>
  <si>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</si>
  <si>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</si>
  <si>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</si>
  <si>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</si>
  <si>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</si>
  <si>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</si>
  <si>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</si>
  <si>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</si>
  <si>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</si>
  <si>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</si>
  <si>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</si>
  <si>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</si>
  <si>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</si>
  <si>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</si>
  <si>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</si>
  <si>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</si>
  <si>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</si>
  <si>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</si>
  <si>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</si>
  <si>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</si>
  <si>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</si>
  <si>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</si>
  <si>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</si>
  <si>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</si>
  <si>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</si>
  <si>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</si>
  <si>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</si>
  <si>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</si>
  <si>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</si>
  <si>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</si>
  <si>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</si>
  <si>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</si>
  <si>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</si>
  <si>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</si>
  <si>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</si>
  <si>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</si>
  <si>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</si>
  <si>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</si>
  <si>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</si>
  <si>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</si>
  <si>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</si>
  <si>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</si>
  <si>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</si>
  <si>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</si>
  <si>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</si>
  <si>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</si>
  <si>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</si>
  <si>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</si>
  <si>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</si>
  <si>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</si>
  <si>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</si>
  <si>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</si>
  <si>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</si>
  <si>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</si>
  <si>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</si>
  <si>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</si>
  <si>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</si>
  <si>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</si>
  <si>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</si>
  <si>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</si>
  <si>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</si>
  <si>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</si>
  <si>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</si>
  <si>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</si>
  <si>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</si>
  <si>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</si>
  <si>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</si>
  <si>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</si>
  <si>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</si>
  <si>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</si>
  <si>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</si>
  <si>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</si>
  <si>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</si>
  <si>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</si>
  <si>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</si>
  <si>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</si>
  <si>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</si>
  <si>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</si>
  <si>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</si>
  <si>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</si>
  <si>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</si>
  <si>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</si>
  <si>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</si>
  <si>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</si>
  <si>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</si>
  <si>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</si>
  <si>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</si>
  <si>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</si>
  <si>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</si>
  <si>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</si>
  <si>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</si>
  <si>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</si>
  <si>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</si>
  <si>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</si>
  <si>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</si>
  <si>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</si>
  <si>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</si>
  <si>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</si>
  <si>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</si>
  <si>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</si>
  <si>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</si>
  <si>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</si>
  <si>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</si>
  <si>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</si>
  <si>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</si>
  <si>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</si>
  <si>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</si>
  <si>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</si>
  <si>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</si>
  <si>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</si>
  <si>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</si>
  <si>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</si>
  <si>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</si>
  <si>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</si>
  <si>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</si>
  <si>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</si>
  <si>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</si>
  <si>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</si>
  <si>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</si>
  <si>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</si>
  <si>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</si>
  <si>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</si>
  <si>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</si>
  <si>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</si>
  <si>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</si>
  <si>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</si>
  <si>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</si>
  <si>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</si>
  <si>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</si>
  <si>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</si>
  <si>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</si>
  <si>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</si>
  <si>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</si>
  <si>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</si>
  <si>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</si>
  <si>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</si>
  <si>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</si>
  <si>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</si>
  <si>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</si>
  <si>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</si>
  <si>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</si>
  <si>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</si>
  <si>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</si>
  <si>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</si>
  <si>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</si>
  <si>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</si>
  <si>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</si>
  <si>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</si>
  <si>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</si>
  <si>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</si>
  <si>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</si>
  <si>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</si>
  <si>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</si>
  <si>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</si>
  <si>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</si>
  <si>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</si>
  <si>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</si>
  <si>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</si>
  <si>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</si>
  <si>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</si>
  <si>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</si>
  <si>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</si>
  <si>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</si>
  <si>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</si>
  <si>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</si>
  <si>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</si>
  <si>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</si>
  <si>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</si>
  <si>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</si>
  <si>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</si>
  <si>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</si>
  <si>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</si>
  <si>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</si>
  <si>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</si>
  <si>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</si>
  <si>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</si>
  <si>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</si>
  <si>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</si>
  <si>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</si>
  <si>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</si>
  <si>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</si>
  <si>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</si>
  <si>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</si>
  <si>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</si>
  <si>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</si>
  <si>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</si>
  <si>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</si>
  <si>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</si>
  <si>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</si>
  <si>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</si>
  <si>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</si>
  <si>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</si>
  <si>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</si>
  <si>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</si>
  <si>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</si>
  <si>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</si>
  <si>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</si>
  <si>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</si>
  <si>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</si>
  <si>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</si>
  <si>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</si>
  <si>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</si>
  <si>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</si>
  <si>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</si>
  <si>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</si>
  <si>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</si>
  <si>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</si>
  <si>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</si>
  <si>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</si>
  <si>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</si>
  <si>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</si>
  <si>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</si>
  <si>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</si>
  <si>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</si>
  <si>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</si>
  <si>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</si>
  <si>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</si>
  <si>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</si>
  <si>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</si>
  <si>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</si>
  <si>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</si>
  <si>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</si>
  <si>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</si>
  <si>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</si>
  <si>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</si>
  <si>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</si>
  <si>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</si>
  <si>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</si>
  <si>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</si>
  <si>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</si>
  <si>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</si>
  <si>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</si>
  <si>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</si>
  <si>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</si>
  <si>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</si>
  <si>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</si>
  <si>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</si>
  <si>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</si>
  <si>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</si>
  <si>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</si>
  <si>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</si>
  <si>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</si>
  <si>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</si>
  <si>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</si>
  <si>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</si>
  <si>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</si>
  <si>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</si>
  <si>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</si>
  <si>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</si>
  <si>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</si>
  <si>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</si>
  <si>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</si>
  <si>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</si>
  <si>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</si>
  <si>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</si>
  <si>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</si>
  <si>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</si>
  <si>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</si>
  <si>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</si>
  <si>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</si>
  <si>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</si>
  <si>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</si>
  <si>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</si>
  <si>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</si>
  <si>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</si>
  <si>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</si>
  <si>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</si>
  <si>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</si>
  <si>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</si>
  <si>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</si>
  <si>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</si>
  <si>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</si>
  <si>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</si>
  <si>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</si>
  <si>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</si>
  <si>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</si>
  <si>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</si>
  <si>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</si>
  <si>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</si>
  <si>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</si>
  <si>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</si>
  <si>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</si>
  <si>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</si>
  <si>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</si>
  <si>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</si>
  <si>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</si>
  <si>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</si>
  <si>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</si>
  <si>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</si>
  <si>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</si>
  <si>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</si>
  <si>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</si>
  <si>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</si>
  <si>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</si>
  <si>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</si>
  <si>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</si>
  <si>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</si>
  <si>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</si>
  <si>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</si>
  <si>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</si>
  <si>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</si>
  <si>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</si>
  <si>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</si>
  <si>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</si>
  <si>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</si>
  <si>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</si>
  <si>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</si>
  <si>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</si>
  <si>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</si>
  <si>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</si>
  <si>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</si>
  <si>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</si>
  <si>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</si>
  <si>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</si>
  <si>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</si>
  <si>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</si>
  <si>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</si>
  <si>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</si>
  <si>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</si>
  <si>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</si>
  <si>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</si>
  <si>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</si>
  <si>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</si>
  <si>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</si>
  <si>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</si>
  <si>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</si>
  <si>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</si>
  <si>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</si>
  <si>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</si>
  <si>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</si>
  <si>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</si>
  <si>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</si>
  <si>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</si>
  <si>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</si>
  <si>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</si>
  <si>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</si>
  <si>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</si>
  <si>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</si>
  <si>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</si>
  <si>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</si>
  <si>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</si>
  <si>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</si>
  <si>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</si>
  <si>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</si>
  <si>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</si>
  <si>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</si>
  <si>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</si>
  <si>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</si>
  <si>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</si>
  <si>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</si>
  <si>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</si>
  <si>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</si>
  <si>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</si>
  <si>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</si>
  <si>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</si>
  <si>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</si>
  <si>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</si>
  <si>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</si>
  <si>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</si>
  <si>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</si>
  <si>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</si>
  <si>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</si>
  <si>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</si>
  <si>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</si>
  <si>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</si>
  <si>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</si>
  <si>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</si>
  <si>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</si>
  <si>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</si>
  <si>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</si>
  <si>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</si>
  <si>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</si>
  <si>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</si>
  <si>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</si>
  <si>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</si>
  <si>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</si>
  <si>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</si>
  <si>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</si>
  <si>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</si>
  <si>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</si>
  <si>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</si>
  <si>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</si>
  <si>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</si>
  <si>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</si>
  <si>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</si>
  <si>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</si>
  <si>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</si>
  <si>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</si>
  <si>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</si>
  <si>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</si>
  <si>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</si>
  <si>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</si>
  <si>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</si>
  <si>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</si>
  <si>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</si>
  <si>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</si>
  <si>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</si>
  <si>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</si>
  <si>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</si>
  <si>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</si>
  <si>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</si>
  <si>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</si>
  <si>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</si>
  <si>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</si>
  <si>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</si>
  <si>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</si>
  <si>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</si>
  <si>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</si>
  <si>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</si>
  <si>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</si>
  <si>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</si>
  <si>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</si>
  <si>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</si>
  <si>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</si>
  <si>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</si>
  <si>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</si>
  <si>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</si>
  <si>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</si>
  <si>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</si>
  <si>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</si>
  <si>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</si>
  <si>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</si>
  <si>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</si>
  <si>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</si>
  <si>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</si>
  <si>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</si>
  <si>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</si>
  <si>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</si>
  <si>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</si>
  <si>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</si>
  <si>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</si>
  <si>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</si>
  <si>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</si>
  <si>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</si>
  <si>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</si>
  <si>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</si>
  <si>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</si>
  <si>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</si>
  <si>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</si>
  <si>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</si>
  <si>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</si>
  <si>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</si>
  <si>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</si>
  <si>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</si>
  <si>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</si>
  <si>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</si>
  <si>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</si>
  <si>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</si>
  <si>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</si>
  <si>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</si>
  <si>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</si>
  <si>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</si>
  <si>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</si>
  <si>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</si>
  <si>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</si>
  <si>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</si>
  <si>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</si>
  <si>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</si>
  <si>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</si>
  <si>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</si>
  <si>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</si>
  <si>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</si>
  <si>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</si>
  <si>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</si>
  <si>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</si>
  <si>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</si>
  <si>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</si>
  <si>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</si>
  <si>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</si>
  <si>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</si>
  <si>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</si>
  <si>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</si>
  <si>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</si>
  <si>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</si>
  <si>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</si>
  <si>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</si>
  <si>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</si>
  <si>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</si>
  <si>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</si>
  <si>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</si>
  <si>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</si>
  <si>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</si>
  <si>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</si>
  <si>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</si>
  <si>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</si>
  <si>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</si>
  <si>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</si>
  <si>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</si>
  <si>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</si>
  <si>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</si>
  <si>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</si>
  <si>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</si>
  <si>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</si>
  <si>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</si>
  <si>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</si>
  <si>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</si>
  <si>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</si>
  <si>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</si>
  <si>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</si>
  <si>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</si>
  <si>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</si>
  <si>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</si>
  <si>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</si>
  <si>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</si>
  <si>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</si>
  <si>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</si>
  <si>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</si>
  <si>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</si>
  <si>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</si>
  <si>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</si>
  <si>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</si>
  <si>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</si>
  <si>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</si>
  <si>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</si>
  <si>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</si>
  <si>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</si>
  <si>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</si>
  <si>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</si>
  <si>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</si>
  <si>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</si>
  <si>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</si>
  <si>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</si>
  <si>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</si>
  <si>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</si>
  <si>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</si>
  <si>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</si>
  <si>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</si>
  <si>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</si>
  <si>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</si>
  <si>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</si>
  <si>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</si>
  <si>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</si>
  <si>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</si>
  <si>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</si>
  <si>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</si>
  <si>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</si>
  <si>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</si>
  <si>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</si>
  <si>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</si>
  <si>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</si>
  <si>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</si>
  <si>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</si>
  <si>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</si>
  <si>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</si>
  <si>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</si>
  <si>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</si>
  <si>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</si>
  <si>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</si>
  <si>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</si>
  <si>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</si>
  <si>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</si>
  <si>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</si>
  <si>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</si>
  <si>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</si>
  <si>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</si>
  <si>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</si>
  <si>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</si>
  <si>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</si>
  <si>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</si>
  <si>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</si>
  <si>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</si>
  <si>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</si>
  <si>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</si>
  <si>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</si>
  <si>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</si>
  <si>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</si>
  <si>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</si>
  <si>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</si>
  <si>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</si>
  <si>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</si>
  <si>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</si>
  <si>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</si>
  <si>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</si>
  <si>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</si>
  <si>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</si>
  <si>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</si>
  <si>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</si>
  <si>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</si>
  <si>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</si>
  <si>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</si>
  <si>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</si>
  <si>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</si>
  <si>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</si>
  <si>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</si>
  <si>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</si>
  <si>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</si>
  <si>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</si>
  <si>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</si>
  <si>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</si>
  <si>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</si>
  <si>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</si>
  <si>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</si>
  <si>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</si>
  <si>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</si>
  <si>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</si>
  <si>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</si>
  <si>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</si>
  <si>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</si>
  <si>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</si>
  <si>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</si>
  <si>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</si>
  <si>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</si>
  <si>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</si>
  <si>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</si>
  <si>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</si>
  <si>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</si>
  <si>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</si>
  <si>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</si>
  <si>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</si>
  <si>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</si>
  <si>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</si>
  <si>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</si>
  <si>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</si>
  <si>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</si>
  <si>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</si>
  <si>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</si>
  <si>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</si>
  <si>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</si>
  <si>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</si>
  <si>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</si>
  <si>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</si>
  <si>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</si>
  <si>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</si>
  <si>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</si>
  <si>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</si>
  <si>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</si>
  <si>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</si>
  <si>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</si>
  <si>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</si>
  <si>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</si>
  <si>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</si>
  <si>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</si>
  <si>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</si>
  <si>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</si>
  <si>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</si>
  <si>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</si>
  <si>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</si>
  <si>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</si>
  <si>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</si>
  <si>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</si>
  <si>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</si>
  <si>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</si>
  <si>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</si>
  <si>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</si>
  <si>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</si>
  <si>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</si>
  <si>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</si>
  <si>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</si>
  <si>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</si>
  <si>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</si>
  <si>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</si>
  <si>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</si>
  <si>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</si>
  <si>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</si>
  <si>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</si>
  <si>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</si>
  <si>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</si>
  <si>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</si>
  <si>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</si>
  <si>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</si>
  <si>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</si>
  <si>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</si>
  <si>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</si>
  <si>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</si>
  <si>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</si>
  <si>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</si>
  <si>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</si>
  <si>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</si>
  <si>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</si>
  <si>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</si>
  <si>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</si>
  <si>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</si>
  <si>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</si>
  <si>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</si>
  <si>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</si>
  <si>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</si>
  <si>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</si>
  <si>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</si>
  <si>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</si>
  <si>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</si>
  <si>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</si>
  <si>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</si>
  <si>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</si>
  <si>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</si>
  <si>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</si>
  <si>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</si>
  <si>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</si>
  <si>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</si>
  <si>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</si>
  <si>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</si>
  <si>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</si>
  <si>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</si>
  <si>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</si>
  <si>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</si>
  <si>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</si>
  <si>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</si>
  <si>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</si>
  <si>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</si>
  <si>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</si>
  <si>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</si>
  <si>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</si>
  <si>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</si>
  <si>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</si>
  <si>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</si>
  <si>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</si>
  <si>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</si>
  <si>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</si>
  <si>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</si>
  <si>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</si>
  <si>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</si>
  <si>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</si>
  <si>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</si>
  <si>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</si>
  <si>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</si>
  <si>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</si>
  <si>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</si>
  <si>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</si>
  <si>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</si>
  <si>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</si>
  <si>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</si>
  <si>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</si>
  <si>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</si>
  <si>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</si>
  <si>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</si>
  <si>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</si>
  <si>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</si>
  <si>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</si>
  <si>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</si>
  <si>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</si>
  <si>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</si>
  <si>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</si>
  <si>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</si>
  <si>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</si>
  <si>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</si>
  <si>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</si>
  <si>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</si>
  <si>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</si>
  <si>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</si>
  <si>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</si>
  <si>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</si>
  <si>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</si>
  <si>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</si>
  <si>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</si>
  <si>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</si>
  <si>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</si>
  <si>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</si>
  <si>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</si>
  <si>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</si>
  <si>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</si>
  <si>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</si>
  <si>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</si>
  <si>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</si>
  <si>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</si>
  <si>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</si>
  <si>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</si>
  <si>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</si>
  <si>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</si>
  <si>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</si>
  <si>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</si>
  <si>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</si>
  <si>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</si>
  <si>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</si>
  <si>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</si>
  <si>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</si>
  <si>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</si>
  <si>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</si>
  <si>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</si>
  <si>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</si>
  <si>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</si>
  <si>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</si>
  <si>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</si>
  <si>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</si>
  <si>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</si>
  <si>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</si>
  <si>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</si>
  <si>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</si>
  <si>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</si>
  <si>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</si>
  <si>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</si>
  <si>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</si>
  <si>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</si>
  <si>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</si>
  <si>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</si>
  <si>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</si>
  <si>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</si>
  <si>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</si>
  <si>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</si>
  <si>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</si>
  <si>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</si>
  <si>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</si>
  <si>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</si>
  <si>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</si>
  <si>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</si>
  <si>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</si>
  <si>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</si>
  <si>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</si>
  <si>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</si>
  <si>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</si>
  <si>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</si>
  <si>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</si>
  <si>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</si>
  <si>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</si>
  <si>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</si>
  <si>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</si>
  <si>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</si>
  <si>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</si>
  <si>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</si>
  <si>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</si>
  <si>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</si>
  <si>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</si>
  <si>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</si>
  <si>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</si>
  <si>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</si>
  <si>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</si>
  <si>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</si>
  <si>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</si>
  <si>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</si>
  <si>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</si>
  <si>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</si>
  <si>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</si>
  <si>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</si>
  <si>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</si>
  <si>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</si>
  <si>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</si>
  <si>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</si>
  <si>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</si>
  <si>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</si>
  <si>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</si>
  <si>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</si>
  <si>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</si>
  <si>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</si>
  <si>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</si>
  <si>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</si>
  <si>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</si>
  <si>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</si>
  <si>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</si>
  <si>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</si>
  <si>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</si>
  <si>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</si>
  <si>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</si>
  <si>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</si>
  <si>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</si>
  <si>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</si>
  <si>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</si>
  <si>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</si>
  <si>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</si>
  <si>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</si>
  <si>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</si>
  <si>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</si>
  <si>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</si>
  <si>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</si>
  <si>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</si>
  <si>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</si>
  <si>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</si>
  <si>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</si>
  <si>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</si>
  <si>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</si>
  <si>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</si>
  <si>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</si>
  <si>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</si>
  <si>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</si>
  <si>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</si>
  <si>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</si>
  <si>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</si>
  <si>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</si>
  <si>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</si>
  <si>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</si>
  <si>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</si>
  <si>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</si>
  <si>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</si>
  <si>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</si>
  <si>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</si>
  <si>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</si>
  <si>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</si>
  <si>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</si>
  <si>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</si>
  <si>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</si>
  <si>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</si>
  <si>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</si>
  <si>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</si>
  <si>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</si>
  <si>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</si>
  <si>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</si>
  <si>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</si>
  <si>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</si>
  <si>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</si>
  <si>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</si>
  <si>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</si>
  <si>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</si>
  <si>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</si>
  <si>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</si>
  <si>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</si>
  <si>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</si>
  <si>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</si>
  <si>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</si>
  <si>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</si>
  <si>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</si>
  <si>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</si>
  <si>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</si>
  <si>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</si>
  <si>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</si>
  <si>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</si>
  <si>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</si>
  <si>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</si>
  <si>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</si>
  <si>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</si>
  <si>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</si>
  <si>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</si>
  <si>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</si>
  <si>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</si>
  <si>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</si>
  <si>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</si>
  <si>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</si>
  <si>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</si>
  <si>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</si>
  <si>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</si>
  <si>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</si>
  <si>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</si>
  <si>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</si>
  <si>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</si>
  <si>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</si>
  <si>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</si>
  <si>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</si>
  <si>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</si>
  <si>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</si>
  <si>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</si>
  <si>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</si>
  <si>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</si>
  <si>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</si>
  <si>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</si>
  <si>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</si>
  <si>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</si>
  <si>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</si>
  <si>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</si>
  <si>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</si>
  <si>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</si>
  <si>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</si>
  <si>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</si>
  <si>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</si>
  <si>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</si>
  <si>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</si>
  <si>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</si>
  <si>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</si>
  <si>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</si>
  <si>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</si>
  <si>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</si>
  <si>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</si>
  <si>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</si>
  <si>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</si>
  <si>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</si>
  <si>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</si>
  <si>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</si>
  <si>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</si>
  <si>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</si>
  <si>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</si>
  <si>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</si>
  <si>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</si>
  <si>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</si>
  <si>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</si>
  <si>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</si>
  <si>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</si>
  <si>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</si>
  <si>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</si>
  <si>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</si>
  <si>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</si>
  <si>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</si>
  <si>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</si>
  <si>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</si>
  <si>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</si>
  <si>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</si>
  <si>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</si>
  <si>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</si>
  <si>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</si>
  <si>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</si>
  <si>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</si>
  <si>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</si>
  <si>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</si>
  <si>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</si>
  <si>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</si>
  <si>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</si>
  <si>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</si>
  <si>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</si>
  <si>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</si>
  <si>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</si>
  <si>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</si>
  <si>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</si>
  <si>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</si>
  <si>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</si>
  <si>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</si>
  <si>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</si>
  <si>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</si>
  <si>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</si>
  <si>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</si>
  <si>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</si>
  <si>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</si>
  <si>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</si>
  <si>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</si>
  <si>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</si>
  <si>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</si>
  <si>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</si>
  <si>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</si>
  <si>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</si>
  <si>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</si>
  <si>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</si>
  <si>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</si>
  <si>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</si>
  <si>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</si>
  <si>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</si>
  <si>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</si>
  <si>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</si>
  <si>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</si>
  <si>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</si>
  <si>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</si>
  <si>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</si>
  <si>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</si>
  <si>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</si>
  <si>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</si>
  <si>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</si>
  <si>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</si>
  <si>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</si>
  <si>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</si>
  <si>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</si>
  <si>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</si>
  <si>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</si>
  <si>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</si>
  <si>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</si>
  <si>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</si>
  <si>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</si>
  <si>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</si>
  <si>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</si>
  <si>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</si>
  <si>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</si>
  <si>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</si>
  <si>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</si>
  <si>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</si>
  <si>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</si>
  <si>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</si>
  <si>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</si>
  <si>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</si>
  <si>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</si>
  <si>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</si>
  <si>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</si>
  <si>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</si>
  <si>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</si>
  <si>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</si>
  <si>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</si>
  <si>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</si>
  <si>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</si>
  <si>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</si>
  <si>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</si>
  <si>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</si>
  <si>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</si>
  <si>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</si>
  <si>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</si>
  <si>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</si>
  <si>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</si>
  <si>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</si>
  <si>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</si>
  <si>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</si>
  <si>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</si>
  <si>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</si>
  <si>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</si>
  <si>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</si>
  <si>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</si>
  <si>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</si>
  <si>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</si>
  <si>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</si>
  <si>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</si>
  <si>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</si>
  <si>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</si>
  <si>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</si>
  <si>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</si>
  <si>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</si>
  <si>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</si>
  <si>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</si>
  <si>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</si>
  <si>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</si>
  <si>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</si>
  <si>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</si>
  <si>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</si>
  <si>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</si>
  <si>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</si>
  <si>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</si>
  <si>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</si>
  <si>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</si>
  <si>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</si>
  <si>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</si>
  <si>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</si>
  <si>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</si>
  <si>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</si>
  <si>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</si>
  <si>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</si>
  <si>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</si>
  <si>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</si>
  <si>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</si>
  <si>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</si>
  <si>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</si>
  <si>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</si>
  <si>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</si>
  <si>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</si>
  <si>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</si>
  <si>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</si>
  <si>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</si>
  <si>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</si>
  <si>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</si>
  <si>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</si>
  <si>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</si>
  <si>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</si>
  <si>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</si>
  <si>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</si>
  <si>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</si>
  <si>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</si>
  <si>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</si>
  <si>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</si>
  <si>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</si>
  <si>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</si>
  <si>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</si>
  <si>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</si>
  <si>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</si>
  <si>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</si>
  <si>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</si>
  <si>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</si>
  <si>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</si>
  <si>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</si>
  <si>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</si>
  <si>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</si>
  <si>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</si>
  <si>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</si>
  <si>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</si>
  <si>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</si>
  <si>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</si>
  <si>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</si>
  <si>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</si>
  <si>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</si>
  <si>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</si>
  <si>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</si>
  <si>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</si>
  <si>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</si>
  <si>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</si>
  <si>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</si>
  <si>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</si>
  <si>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</si>
  <si>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</si>
  <si>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</si>
  <si>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</si>
  <si>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</si>
  <si>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</si>
  <si>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</si>
  <si>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</si>
  <si>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</si>
  <si>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</si>
  <si>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</si>
  <si>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</si>
  <si>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</si>
  <si>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</si>
  <si>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</si>
  <si>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</si>
  <si>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</si>
  <si>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</si>
  <si>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</si>
  <si>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</si>
  <si>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</si>
  <si>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</si>
  <si>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</si>
  <si>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</si>
  <si>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</si>
  <si>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</si>
  <si>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</si>
  <si>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</si>
  <si>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</si>
  <si>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</si>
  <si>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</si>
  <si>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</si>
  <si>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</si>
  <si>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</si>
  <si>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</si>
  <si>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</si>
  <si>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</si>
  <si>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</si>
  <si>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</si>
  <si>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</si>
  <si>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</si>
  <si>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</si>
  <si>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</si>
  <si>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</si>
  <si>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</si>
  <si>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</si>
  <si>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</si>
  <si>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</si>
  <si>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</si>
  <si>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</si>
  <si>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</si>
  <si>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</si>
  <si>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</si>
  <si>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</si>
  <si>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</si>
  <si>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</si>
  <si>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</si>
  <si>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</si>
  <si>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</si>
  <si>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</si>
  <si>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</si>
  <si>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</si>
  <si>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</si>
  <si>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</si>
  <si>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</si>
  <si>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</si>
  <si>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</si>
  <si>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</si>
  <si>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</si>
  <si>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</si>
  <si>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</si>
  <si>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</si>
  <si>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</si>
  <si>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</si>
  <si>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</si>
  <si>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</si>
  <si>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</si>
  <si>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</si>
  <si>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</si>
  <si>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</si>
  <si>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</si>
  <si>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</si>
  <si>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</si>
  <si>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</si>
  <si>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</si>
  <si>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</si>
  <si>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</si>
  <si>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</si>
  <si>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</si>
  <si>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</si>
  <si>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</si>
  <si>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</si>
  <si>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</si>
  <si>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</si>
  <si>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</si>
  <si>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</si>
  <si>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</si>
  <si>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</si>
  <si>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</si>
  <si>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</si>
  <si>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</si>
  <si>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</si>
  <si>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</si>
  <si>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</si>
  <si>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</si>
  <si>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</si>
  <si>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</si>
  <si>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</si>
  <si>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</si>
  <si>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</si>
  <si>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</si>
  <si>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</si>
  <si>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</si>
  <si>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</si>
  <si>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</si>
  <si>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</si>
  <si>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</si>
  <si>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</si>
  <si>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</si>
  <si>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</si>
  <si>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</si>
  <si>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</si>
  <si>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</si>
  <si>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</si>
  <si>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</si>
  <si>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</si>
  <si>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</si>
  <si>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</si>
  <si>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</si>
  <si>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</si>
  <si>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</si>
  <si>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</si>
  <si>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</si>
  <si>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</si>
  <si>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</si>
  <si>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</si>
  <si>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</si>
  <si>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</si>
  <si>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</si>
  <si>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</si>
  <si>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</si>
  <si>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</si>
  <si>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</si>
  <si>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</si>
  <si>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</si>
  <si>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</si>
  <si>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</si>
  <si>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</si>
  <si>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</si>
  <si>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</si>
  <si>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</si>
  <si>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</si>
  <si>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</si>
  <si>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</si>
  <si>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</si>
  <si>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</si>
  <si>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</si>
  <si>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</si>
  <si>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</si>
  <si>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</si>
  <si>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</si>
  <si>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</si>
  <si>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</si>
  <si>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</si>
  <si>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</si>
  <si>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</si>
  <si>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</si>
  <si>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</si>
  <si>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</si>
  <si>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</si>
  <si>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</si>
  <si>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</si>
  <si>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</si>
  <si>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</si>
  <si>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</si>
  <si>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</si>
  <si>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</si>
  <si>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</si>
  <si>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</si>
  <si>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</si>
  <si>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</si>
  <si>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</si>
  <si>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</si>
  <si>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</si>
  <si>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</si>
  <si>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</si>
  <si>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</si>
  <si>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</si>
  <si>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</si>
  <si>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</si>
  <si>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</si>
  <si>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</si>
  <si>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</si>
  <si>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</si>
  <si>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</si>
  <si>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</si>
  <si>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</si>
  <si>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</si>
  <si>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</si>
  <si>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</si>
  <si>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</si>
  <si>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</si>
  <si>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</si>
  <si>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</si>
  <si>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</si>
  <si>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</si>
  <si>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</si>
  <si>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</si>
  <si>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</si>
  <si>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</si>
  <si>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</si>
  <si>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</si>
  <si>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</si>
  <si>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</si>
  <si>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</si>
  <si>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</si>
  <si>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</si>
  <si>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</si>
  <si>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</si>
  <si>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</si>
  <si>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</si>
  <si>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</si>
  <si>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</si>
  <si>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</si>
  <si>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</si>
  <si>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</si>
  <si>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</si>
  <si>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</si>
  <si>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</si>
  <si>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</si>
  <si>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</si>
  <si>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</si>
  <si>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</si>
  <si>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</si>
  <si>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</si>
  <si>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</si>
  <si>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</si>
  <si>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</si>
  <si>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</si>
  <si>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</si>
  <si>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</si>
  <si>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</si>
  <si>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</si>
  <si>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</si>
  <si>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</si>
  <si>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</si>
  <si>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</si>
  <si>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</si>
  <si>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</si>
  <si>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</si>
  <si>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</si>
  <si>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</si>
  <si>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</si>
  <si>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</si>
  <si>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</si>
  <si>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</si>
  <si>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</si>
  <si>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</si>
  <si>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</si>
  <si>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</si>
  <si>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</si>
  <si>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</si>
  <si>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</si>
  <si>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</si>
  <si>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</si>
  <si>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</si>
  <si>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</si>
  <si>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</si>
  <si>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</si>
  <si>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</si>
  <si>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</si>
  <si>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</si>
  <si>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</si>
  <si>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</si>
  <si>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</si>
  <si>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</si>
  <si>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</si>
  <si>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</si>
  <si>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</si>
  <si>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</si>
  <si>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</si>
  <si>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</si>
  <si>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</si>
  <si>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</si>
  <si>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</si>
  <si>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</si>
  <si>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</si>
  <si>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</si>
  <si>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</si>
  <si>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</si>
  <si>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</si>
  <si>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</si>
  <si>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</si>
  <si>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</si>
  <si>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</si>
  <si>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</si>
  <si>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</si>
  <si>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</si>
  <si>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</si>
  <si>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</si>
  <si>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</si>
  <si>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</si>
  <si>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</si>
  <si>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</si>
  <si>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</si>
  <si>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</si>
  <si>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</si>
  <si>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</si>
  <si>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</si>
  <si>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</si>
  <si>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</si>
  <si>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</si>
  <si>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</si>
  <si>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</si>
  <si>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</si>
  <si>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</si>
  <si>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</si>
  <si>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</si>
  <si>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</si>
  <si>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</si>
  <si>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</si>
  <si>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</si>
  <si>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</si>
  <si>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</si>
  <si>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</si>
  <si>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</si>
  <si>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</si>
  <si>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</si>
  <si>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</si>
  <si>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</si>
  <si>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</si>
  <si>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</si>
  <si>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</si>
  <si>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</si>
  <si>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</si>
  <si>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</si>
  <si>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</si>
  <si>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</si>
  <si>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</si>
  <si>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</si>
  <si>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</si>
  <si>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</si>
  <si>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</si>
  <si>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</si>
  <si>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</si>
  <si>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</si>
  <si>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</si>
  <si>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</si>
  <si>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</si>
  <si>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</si>
  <si>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</si>
  <si>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</si>
  <si>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</si>
  <si>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</si>
  <si>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</si>
  <si>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</si>
  <si>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</si>
  <si>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</si>
  <si>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</si>
  <si>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</si>
  <si>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</si>
  <si>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</si>
  <si>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</si>
  <si>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</si>
  <si>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</si>
  <si>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</si>
  <si>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</si>
  <si>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</si>
  <si>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</si>
  <si>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</si>
  <si>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</si>
  <si>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</si>
  <si>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</si>
  <si>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</si>
  <si>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</si>
  <si>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</si>
  <si>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</si>
  <si>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</si>
  <si>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</si>
  <si>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</si>
  <si>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</si>
  <si>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</si>
  <si>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</si>
  <si>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</si>
  <si>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</si>
  <si>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</si>
  <si>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</si>
  <si>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</si>
  <si>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</si>
  <si>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</si>
  <si>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</si>
  <si>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</si>
  <si>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</si>
  <si>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</si>
  <si>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</si>
  <si>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</si>
  <si>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</si>
  <si>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</si>
  <si>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</si>
  <si>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</si>
  <si>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</si>
  <si>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</si>
  <si>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</si>
  <si>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</si>
  <si>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</si>
  <si>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</si>
  <si>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</si>
  <si>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</si>
  <si>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</si>
  <si>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</si>
  <si>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</si>
  <si>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</si>
  <si>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</si>
  <si>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</si>
  <si>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</si>
  <si>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</si>
  <si>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</si>
  <si>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</si>
  <si>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</si>
  <si>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</si>
  <si>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</si>
  <si>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</si>
  <si>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</si>
  <si>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</si>
  <si>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</si>
  <si>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</si>
  <si>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</si>
  <si>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</si>
  <si>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</si>
  <si>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</si>
  <si>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</si>
  <si>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</si>
  <si>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</si>
  <si>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</si>
  <si>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</si>
  <si>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</si>
  <si>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</si>
  <si>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</si>
  <si>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</si>
  <si>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</si>
  <si>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</si>
  <si>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</si>
  <si>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</si>
  <si>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</si>
  <si>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</si>
  <si>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</si>
  <si>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</si>
  <si>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</si>
  <si>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</si>
  <si>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</si>
  <si>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</si>
  <si>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</si>
  <si>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</si>
  <si>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</si>
  <si>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</si>
  <si>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</si>
  <si>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</si>
  <si>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</si>
  <si>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</si>
  <si>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</si>
  <si>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</si>
  <si>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</si>
  <si>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</si>
  <si>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</si>
  <si>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</si>
  <si>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</si>
  <si>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</si>
  <si>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</si>
  <si>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</si>
  <si>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</si>
  <si>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</si>
  <si>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</si>
  <si>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</si>
  <si>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</si>
  <si>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</si>
  <si>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</si>
  <si>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</si>
  <si>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</si>
  <si>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</si>
  <si>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</si>
  <si>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</si>
  <si>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</si>
  <si>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</si>
  <si>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</si>
  <si>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</si>
  <si>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</si>
  <si>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</si>
  <si>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</si>
  <si>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</si>
  <si>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</si>
  <si>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</si>
  <si>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</si>
  <si>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</si>
  <si>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</si>
  <si>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</si>
  <si>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</si>
  <si>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</si>
  <si>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</si>
  <si>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</si>
  <si>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</si>
  <si>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</si>
  <si>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</si>
  <si>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</si>
  <si>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</si>
  <si>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</si>
  <si>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</si>
  <si>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</si>
  <si>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</si>
  <si>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</si>
  <si>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</si>
  <si>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</si>
  <si>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</si>
  <si>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</si>
  <si>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</si>
  <si>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</si>
  <si>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</si>
  <si>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</si>
  <si>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</si>
  <si>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</si>
  <si>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</si>
  <si>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</si>
  <si>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</si>
  <si>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</si>
  <si>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</si>
  <si>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</si>
  <si>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</si>
  <si>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</si>
  <si>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</si>
  <si>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</si>
  <si>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</si>
  <si>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</si>
  <si>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</si>
  <si>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</si>
  <si>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</si>
  <si>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</si>
  <si>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</si>
  <si>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</si>
  <si>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</si>
  <si>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</si>
  <si>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</si>
  <si>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</si>
  <si>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</si>
  <si>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</si>
  <si>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</si>
  <si>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</si>
  <si>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</si>
  <si>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</si>
  <si>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</si>
  <si>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</si>
  <si>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</si>
  <si>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</si>
  <si>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</si>
  <si>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</si>
  <si>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</si>
  <si>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</si>
  <si>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</si>
  <si>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</si>
  <si>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</si>
  <si>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</si>
  <si>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</si>
  <si>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</si>
  <si>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</si>
  <si>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</si>
  <si>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</si>
  <si>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</si>
  <si>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</si>
  <si>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</si>
  <si>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</si>
  <si>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</si>
  <si>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</si>
  <si>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</si>
  <si>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</si>
  <si>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</si>
  <si>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</si>
  <si>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</si>
  <si>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</si>
  <si>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</si>
  <si>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</si>
  <si>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</si>
  <si>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</si>
  <si>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</si>
  <si>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</si>
  <si>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</si>
  <si>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</si>
  <si>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</si>
  <si>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</si>
  <si>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</si>
  <si>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</si>
  <si>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</si>
  <si>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</si>
  <si>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</si>
  <si>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</si>
  <si>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</si>
  <si>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</si>
  <si>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</si>
  <si>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</si>
  <si>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</si>
  <si>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</si>
  <si>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</si>
  <si>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</si>
  <si>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</si>
  <si>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</si>
  <si>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</si>
  <si>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</si>
  <si>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</si>
  <si>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</si>
  <si>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</si>
  <si>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</si>
  <si>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</si>
  <si>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</si>
  <si>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</si>
  <si>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</si>
  <si>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</si>
  <si>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</si>
  <si>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</si>
  <si>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</si>
  <si>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</si>
  <si>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</si>
  <si>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</si>
  <si>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</si>
  <si>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</si>
  <si>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</si>
  <si>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</si>
  <si>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</si>
  <si>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</si>
  <si>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</si>
  <si>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</si>
  <si>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</si>
  <si>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</si>
  <si>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</si>
  <si>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</si>
  <si>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</si>
  <si>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</si>
  <si>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</si>
  <si>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</si>
  <si>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</si>
  <si>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</si>
  <si>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</si>
  <si>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</si>
  <si>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</si>
  <si>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</si>
  <si>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</si>
  <si>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</si>
  <si>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</si>
  <si>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</si>
  <si>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</si>
  <si>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</si>
  <si>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</si>
  <si>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</si>
  <si>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</si>
  <si>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</si>
  <si>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</si>
  <si>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</si>
  <si>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</si>
  <si>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</si>
  <si>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</si>
  <si>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</si>
  <si>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</si>
  <si>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</si>
  <si>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</si>
  <si>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</si>
  <si>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</si>
  <si>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</si>
  <si>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</si>
  <si>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</si>
  <si>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</si>
  <si>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</si>
  <si>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</si>
  <si>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</si>
  <si>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</si>
  <si>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</si>
  <si>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</si>
  <si>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</si>
  <si>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</si>
  <si>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</si>
  <si>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</si>
  <si>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</si>
  <si>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</si>
  <si>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</si>
  <si>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</si>
  <si>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</si>
  <si>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</si>
  <si>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</si>
  <si>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</si>
  <si>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</si>
  <si>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</si>
  <si>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</si>
  <si>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</si>
  <si>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</si>
  <si>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</si>
  <si>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</si>
  <si>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</si>
  <si>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</si>
  <si>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</si>
  <si>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</si>
  <si>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</si>
  <si>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</si>
  <si>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</si>
  <si>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</si>
  <si>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</si>
  <si>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</si>
  <si>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</si>
  <si>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</si>
  <si>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</si>
  <si>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</si>
  <si>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</si>
  <si>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</si>
  <si>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</si>
  <si>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</si>
  <si>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</si>
  <si>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</si>
  <si>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</si>
  <si>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</si>
  <si>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</si>
  <si>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</si>
  <si>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</si>
  <si>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</si>
  <si>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</si>
  <si>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</si>
  <si>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</si>
  <si>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</si>
  <si>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</si>
  <si>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</si>
  <si>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</si>
  <si>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</si>
  <si>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</si>
  <si>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</si>
  <si>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</si>
  <si>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</si>
  <si>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</si>
  <si>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</si>
  <si>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</si>
  <si>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</si>
  <si>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</si>
  <si>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</si>
  <si>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</si>
  <si>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</si>
  <si>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</si>
  <si>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</si>
  <si>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</si>
  <si>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</si>
  <si>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</si>
  <si>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</si>
  <si>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</si>
  <si>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</si>
  <si>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</si>
  <si>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</si>
  <si>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</si>
  <si>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</si>
  <si>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</si>
  <si>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</si>
  <si>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</si>
  <si>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</si>
  <si>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</si>
  <si>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</si>
  <si>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</si>
  <si>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</si>
  <si>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</si>
  <si>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</si>
  <si>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</si>
  <si>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</si>
  <si>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</si>
  <si>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</si>
  <si>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</si>
  <si>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</si>
  <si>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</si>
  <si>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</si>
  <si>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</si>
  <si>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</si>
  <si>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</si>
  <si>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</si>
  <si>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</si>
  <si>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</si>
  <si>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</si>
  <si>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</si>
  <si>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</si>
  <si>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</si>
  <si>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</si>
  <si>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</si>
  <si>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</si>
  <si>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</si>
  <si>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</si>
  <si>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</si>
  <si>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</si>
  <si>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</si>
  <si>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</si>
  <si>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</si>
  <si>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</si>
  <si>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</si>
  <si>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</si>
  <si>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</si>
  <si>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</si>
  <si>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</si>
  <si>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</si>
  <si>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</si>
  <si>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</si>
  <si>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</si>
  <si>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</si>
  <si>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</si>
  <si>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</si>
  <si>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</si>
  <si>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</si>
  <si>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</si>
  <si>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</si>
  <si>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</si>
  <si>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</si>
  <si>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</si>
  <si>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</si>
  <si>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</si>
  <si>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</si>
  <si>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</si>
  <si>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</si>
  <si>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</si>
  <si>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</si>
  <si>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</si>
  <si>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</si>
  <si>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</si>
  <si>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</si>
  <si>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</si>
  <si>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</si>
  <si>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</si>
  <si>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</si>
  <si>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</si>
  <si>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</si>
  <si>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</si>
  <si>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</si>
  <si>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</si>
  <si>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</si>
  <si>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</si>
  <si>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</si>
  <si>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</si>
  <si>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</si>
  <si>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</si>
  <si>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</si>
  <si>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</si>
  <si>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</si>
  <si>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</si>
  <si>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</si>
  <si>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</si>
  <si>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</si>
  <si>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</si>
  <si>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</si>
  <si>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</si>
  <si>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</si>
  <si>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</si>
  <si>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</si>
  <si>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</si>
  <si>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</si>
  <si>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</si>
  <si>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</si>
  <si>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</si>
  <si>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</si>
  <si>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</si>
  <si>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</si>
  <si>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</si>
  <si>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</si>
  <si>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</si>
  <si>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</si>
  <si>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</si>
  <si>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</si>
  <si>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</si>
  <si>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</si>
  <si>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</si>
  <si>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</si>
  <si>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</si>
  <si>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</si>
  <si>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</si>
  <si>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</si>
  <si>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</si>
  <si>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</si>
  <si>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</si>
  <si>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</si>
  <si>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</si>
  <si>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</si>
  <si>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</si>
  <si>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</si>
  <si>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</si>
  <si>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</si>
  <si>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</si>
  <si>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</si>
  <si>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</si>
  <si>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</si>
  <si>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</si>
  <si>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</si>
  <si>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</si>
  <si>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</si>
  <si>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</si>
  <si>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</si>
  <si>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</si>
  <si>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</si>
  <si>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</si>
  <si>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</si>
  <si>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</si>
  <si>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</si>
  <si>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</si>
  <si>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</si>
  <si>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</si>
  <si>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</si>
  <si>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</si>
  <si>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</si>
  <si>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</si>
  <si>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</si>
  <si>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</si>
  <si>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</si>
  <si>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</si>
  <si>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</si>
  <si>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</si>
  <si>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</si>
  <si>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</si>
  <si>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</si>
  <si>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</si>
  <si>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</si>
  <si>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</si>
  <si>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</si>
  <si>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</si>
  <si>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</si>
  <si>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</si>
  <si>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</si>
  <si>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</si>
  <si>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</si>
  <si>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</si>
  <si>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</si>
  <si>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</si>
  <si>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</si>
  <si>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</si>
  <si>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</si>
  <si>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</si>
  <si>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</si>
  <si>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</si>
  <si>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</si>
  <si>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</si>
  <si>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</si>
  <si>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</si>
  <si>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</si>
  <si>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</si>
  <si>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</si>
  <si>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</si>
  <si>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</si>
  <si>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</si>
  <si>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</si>
  <si>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</si>
  <si>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</si>
  <si>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</si>
  <si>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</si>
  <si>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</si>
  <si>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</si>
  <si>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</si>
  <si>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</si>
  <si>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</si>
  <si>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</si>
  <si>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</si>
  <si>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</si>
  <si>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</si>
  <si>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</si>
  <si>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</si>
  <si>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</si>
  <si>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</si>
  <si>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</si>
  <si>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</si>
  <si>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</si>
  <si>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</si>
  <si>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</si>
  <si>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</si>
  <si>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</si>
  <si>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</si>
  <si>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</si>
  <si>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</si>
  <si>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</si>
  <si>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</si>
  <si>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</si>
  <si>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</si>
  <si>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</si>
  <si>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</si>
  <si>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</si>
  <si>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</si>
  <si>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</si>
  <si>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</si>
  <si>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</si>
  <si>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</si>
  <si>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</si>
  <si>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</si>
  <si>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</si>
  <si>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</si>
  <si>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</si>
  <si>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</si>
  <si>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</si>
  <si>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</si>
  <si>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</si>
  <si>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</si>
  <si>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</si>
  <si>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</si>
  <si>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</si>
  <si>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</si>
  <si>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</si>
  <si>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</si>
  <si>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</si>
  <si>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</si>
  <si>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</si>
  <si>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</si>
  <si>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</si>
  <si>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</si>
  <si>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</si>
  <si>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</si>
  <si>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</si>
  <si>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</si>
  <si>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</si>
  <si>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</si>
  <si>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</si>
  <si>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</si>
  <si>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</si>
  <si>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</si>
  <si>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</si>
  <si>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</si>
  <si>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</si>
  <si>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</si>
  <si>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</si>
  <si>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</si>
  <si>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</si>
  <si>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</si>
  <si>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</si>
  <si>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</si>
  <si>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</si>
  <si>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</si>
  <si>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</si>
  <si>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</si>
  <si>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</si>
  <si>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</si>
  <si>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</si>
  <si>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</si>
  <si>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</si>
  <si>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</si>
  <si>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</si>
  <si>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</si>
  <si>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</si>
  <si>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</si>
  <si>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</si>
  <si>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</si>
  <si>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</si>
  <si>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</si>
  <si>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</si>
  <si>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</si>
  <si>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</si>
  <si>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</si>
  <si>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</si>
  <si>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</si>
  <si>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</si>
  <si>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</si>
  <si>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</si>
  <si>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</si>
  <si>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</si>
  <si>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</si>
  <si>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</si>
  <si>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</si>
  <si>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</si>
  <si>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</si>
  <si>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</si>
  <si>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</si>
  <si>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</si>
  <si>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</si>
  <si>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</si>
  <si>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</si>
  <si>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</si>
  <si>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</si>
  <si>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</si>
  <si>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</si>
  <si>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</si>
  <si>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</si>
  <si>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</si>
  <si>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</si>
  <si>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</si>
  <si>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</si>
  <si>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</si>
  <si>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</si>
  <si>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</si>
  <si>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</si>
  <si>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</si>
  <si>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</si>
  <si>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</si>
  <si>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</si>
  <si>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</si>
  <si>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</si>
  <si>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</si>
  <si>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</si>
  <si>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</si>
  <si>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</si>
  <si>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</si>
  <si>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</si>
  <si>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</si>
  <si>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</si>
  <si>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</si>
  <si>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</si>
  <si>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</si>
  <si>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</si>
  <si>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</si>
  <si>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</si>
  <si>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</si>
  <si>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</si>
  <si>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</si>
  <si>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</si>
  <si>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</si>
  <si>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</si>
  <si>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</si>
  <si>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</si>
  <si>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</si>
  <si>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</si>
  <si>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</si>
  <si>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</si>
  <si>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</si>
  <si>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</si>
  <si>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</si>
  <si>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</si>
  <si>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</si>
  <si>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</si>
  <si>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</si>
  <si>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</si>
  <si>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</si>
  <si>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</si>
  <si>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</si>
  <si>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</si>
  <si>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</si>
  <si>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</si>
  <si>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</si>
  <si>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</si>
  <si>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</si>
  <si>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</si>
  <si>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</si>
  <si>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</si>
  <si>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</si>
  <si>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</si>
  <si>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</si>
  <si>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</si>
  <si>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</si>
  <si>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</si>
  <si>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</si>
  <si>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</si>
  <si>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</si>
  <si>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</si>
  <si>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</si>
  <si>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</si>
  <si>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</si>
  <si>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</si>
  <si>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</si>
  <si>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</si>
  <si>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</si>
  <si>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</si>
  <si>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</si>
  <si>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</si>
  <si>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</si>
  <si>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</si>
  <si>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</si>
  <si>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</si>
  <si>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</si>
  <si>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</si>
  <si>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</si>
  <si>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</si>
  <si>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</si>
  <si>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</si>
  <si>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</si>
  <si>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</si>
  <si>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</si>
  <si>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</si>
  <si>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</si>
  <si>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</si>
  <si>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</si>
  <si>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</si>
  <si>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</si>
  <si>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</si>
  <si>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</si>
  <si>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</si>
  <si>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</si>
  <si>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</si>
  <si>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</si>
  <si>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</si>
  <si>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</si>
  <si>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</si>
  <si>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</si>
  <si>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</si>
  <si>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</si>
  <si>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</si>
  <si>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</si>
  <si>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</si>
  <si>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</si>
  <si>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</si>
  <si>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</si>
  <si>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</si>
  <si>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</si>
  <si>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</si>
  <si>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</si>
  <si>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</si>
  <si>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</si>
  <si>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</si>
  <si>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</si>
  <si>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</si>
  <si>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</si>
  <si>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</si>
  <si>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</si>
  <si>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</si>
  <si>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</si>
  <si>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</si>
  <si>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</si>
  <si>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</si>
  <si>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</si>
  <si>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</si>
  <si>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</si>
  <si>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</si>
  <si>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</si>
  <si>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</si>
  <si>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</si>
  <si>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</si>
  <si>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</si>
  <si>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</si>
  <si>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</si>
  <si>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</si>
  <si>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</si>
  <si>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</si>
  <si>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</si>
  <si>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</si>
  <si>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</si>
  <si>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</si>
  <si>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</si>
  <si>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</si>
  <si>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</si>
  <si>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</si>
  <si>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</si>
  <si>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</si>
  <si>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</si>
  <si>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</si>
  <si>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</si>
  <si>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</si>
  <si>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</si>
  <si>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</si>
  <si>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</si>
  <si>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</si>
  <si>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</si>
  <si>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</si>
  <si>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</si>
  <si>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</si>
  <si>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</si>
  <si>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</si>
  <si>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</si>
  <si>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</si>
  <si>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</si>
  <si>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</si>
  <si>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</si>
  <si>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</si>
  <si>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</si>
  <si>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</si>
  <si>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</si>
  <si>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</si>
  <si>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</si>
  <si>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</si>
  <si>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</si>
  <si>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</si>
  <si>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</si>
  <si>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</si>
  <si>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</si>
  <si>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</si>
  <si>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</si>
  <si>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</si>
  <si>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</si>
  <si>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</si>
  <si>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</si>
  <si>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</si>
  <si>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</si>
  <si>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</si>
  <si>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</si>
  <si>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</si>
  <si>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</si>
  <si>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</si>
  <si>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</si>
  <si>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</si>
  <si>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</si>
  <si>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</si>
  <si>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</si>
  <si>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</si>
  <si>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</si>
  <si>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</si>
  <si>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</si>
  <si>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</si>
  <si>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</si>
  <si>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</si>
  <si>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</si>
  <si>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</si>
  <si>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</si>
  <si>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</si>
  <si>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</si>
  <si>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</si>
  <si>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</si>
  <si>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</si>
  <si>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</si>
  <si>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</si>
  <si>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</si>
  <si>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</si>
  <si>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</si>
  <si>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</si>
  <si>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</si>
  <si>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</si>
  <si>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</si>
  <si>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</si>
  <si>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</si>
  <si>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</si>
  <si>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</si>
  <si>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</si>
  <si>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</si>
  <si>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</si>
  <si>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</si>
  <si>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</si>
  <si>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</si>
  <si>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</si>
  <si>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</si>
  <si>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</si>
  <si>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</si>
  <si>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</si>
  <si>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</si>
  <si>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</si>
  <si>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</si>
  <si>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</si>
  <si>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</si>
  <si>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</si>
  <si>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</si>
  <si>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</si>
  <si>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</si>
  <si>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</si>
  <si>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</si>
  <si>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</si>
  <si>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</si>
  <si>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</si>
  <si>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</si>
  <si>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</si>
  <si>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</si>
  <si>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</si>
  <si>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</si>
  <si>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</si>
  <si>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</si>
  <si>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</si>
  <si>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</si>
  <si>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</si>
  <si>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</si>
  <si>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</si>
  <si>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</si>
  <si>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</si>
  <si>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</si>
  <si>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</si>
  <si>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</si>
  <si>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</si>
  <si>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</si>
  <si>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</si>
  <si>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</si>
  <si>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</si>
  <si>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</si>
  <si>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</si>
  <si>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</si>
  <si>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</si>
  <si>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</si>
  <si>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</si>
  <si>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</si>
  <si>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</si>
  <si>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</si>
  <si>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</si>
  <si>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</si>
  <si>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</si>
  <si>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</si>
  <si>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</si>
  <si>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</si>
  <si>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</si>
  <si>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</si>
  <si>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</si>
  <si>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</si>
  <si>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</si>
  <si>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</si>
  <si>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</si>
  <si>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</si>
  <si>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</si>
  <si>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</si>
  <si>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</si>
  <si>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</si>
  <si>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</si>
  <si>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</si>
  <si>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</si>
  <si>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</si>
  <si>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</si>
  <si>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</si>
  <si>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</si>
  <si>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</si>
  <si>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</si>
  <si>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</si>
  <si>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</si>
  <si>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</si>
  <si>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</si>
  <si>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</si>
  <si>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</si>
  <si>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</si>
  <si>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</si>
  <si>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</si>
  <si>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</si>
  <si>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</si>
  <si>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</si>
  <si>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</si>
  <si>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</si>
  <si>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</si>
  <si>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</si>
  <si>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</si>
  <si>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</si>
  <si>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</si>
  <si>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</si>
  <si>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</si>
  <si>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</si>
  <si>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</si>
  <si>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</si>
  <si>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</si>
  <si>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</si>
  <si>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</si>
  <si>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</si>
  <si>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</si>
  <si>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</si>
  <si>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</si>
  <si>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</si>
  <si>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</si>
  <si>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</si>
  <si>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</si>
  <si>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</si>
  <si>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</si>
  <si>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</si>
  <si>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</si>
  <si>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</si>
  <si>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</si>
  <si>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</si>
  <si>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</si>
  <si>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</si>
  <si>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</si>
  <si>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</si>
  <si>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</si>
  <si>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</si>
  <si>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</si>
  <si>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</si>
  <si>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</si>
  <si>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</si>
  <si>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</si>
  <si>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</si>
  <si>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</si>
  <si>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</si>
  <si>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</si>
  <si>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</si>
  <si>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</si>
  <si>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</si>
  <si>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</si>
  <si>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</si>
  <si>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</si>
  <si>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</si>
  <si>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</si>
  <si>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</si>
  <si>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</si>
  <si>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</si>
  <si>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</si>
  <si>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</si>
  <si>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</si>
  <si>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</si>
  <si>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</si>
  <si>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</si>
  <si>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</si>
  <si>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</si>
  <si>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</si>
  <si>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</si>
  <si>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</si>
  <si>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</si>
  <si>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</si>
  <si>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</si>
  <si>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</si>
  <si>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</si>
  <si>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</si>
  <si>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</si>
  <si>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</si>
  <si>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</si>
  <si>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</si>
  <si>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</si>
  <si>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</si>
  <si>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</si>
  <si>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</si>
  <si>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</si>
  <si>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</si>
  <si>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</si>
  <si>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</si>
  <si>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</si>
  <si>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</si>
  <si>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</si>
  <si>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</si>
  <si>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</si>
  <si>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</si>
  <si>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</si>
  <si>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</si>
  <si>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</si>
  <si>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</si>
  <si>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</si>
  <si>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</si>
  <si>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</si>
  <si>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</si>
  <si>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</si>
  <si>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</si>
  <si>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</si>
  <si>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</si>
  <si>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</si>
  <si>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</si>
  <si>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</si>
  <si>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</si>
  <si>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</si>
  <si>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</si>
  <si>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</si>
  <si>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</si>
  <si>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</si>
  <si>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</si>
  <si>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</si>
  <si>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</si>
  <si>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</si>
  <si>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</si>
  <si>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</si>
  <si>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</si>
  <si>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</si>
  <si>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</si>
  <si>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</si>
  <si>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</si>
  <si>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</si>
  <si>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</si>
  <si>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</si>
  <si>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</si>
  <si>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</si>
  <si>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</si>
  <si>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</si>
  <si>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</si>
  <si>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</si>
  <si>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</si>
  <si>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</si>
  <si>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</si>
  <si>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</si>
  <si>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</si>
  <si>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</si>
  <si>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</si>
  <si>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</si>
  <si>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</si>
  <si>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</si>
  <si>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</si>
  <si>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</si>
  <si>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</si>
  <si>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</si>
  <si>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</si>
  <si>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</si>
  <si>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</si>
  <si>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</si>
  <si>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</si>
  <si>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</si>
  <si>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</si>
  <si>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</si>
  <si>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</si>
  <si>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</si>
  <si>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</si>
  <si>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</si>
  <si>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</si>
  <si>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</si>
  <si>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</si>
  <si>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</si>
  <si>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</si>
  <si>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</si>
  <si>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</si>
  <si>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</si>
  <si>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</si>
  <si>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</si>
  <si>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</si>
  <si>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</si>
  <si>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</si>
  <si>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</si>
  <si>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</si>
  <si>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</si>
  <si>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</si>
  <si>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</si>
  <si>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</si>
  <si>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</si>
  <si>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</si>
  <si>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</si>
  <si>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</si>
  <si>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</si>
  <si>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</si>
  <si>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</si>
  <si>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</si>
  <si>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</si>
  <si>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</si>
  <si>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</si>
  <si>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</si>
  <si>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</si>
  <si>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</si>
  <si>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</si>
  <si>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</si>
  <si>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</si>
  <si>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</si>
  <si>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</si>
  <si>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</si>
  <si>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</si>
  <si>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</si>
  <si>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</si>
  <si>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</si>
  <si>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</si>
  <si>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</si>
  <si>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</si>
  <si>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</si>
  <si>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</si>
  <si>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</si>
  <si>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</si>
  <si>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</si>
  <si>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</si>
  <si>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</si>
  <si>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</si>
  <si>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</si>
  <si>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</si>
  <si>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</si>
  <si>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</si>
  <si>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</si>
  <si>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</si>
  <si>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</si>
  <si>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</si>
  <si>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</si>
  <si>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</si>
  <si>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</si>
  <si>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</si>
  <si>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</si>
  <si>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</si>
  <si>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</si>
  <si>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</si>
  <si>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</si>
  <si>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</si>
  <si>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</si>
  <si>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</si>
  <si>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</si>
  <si>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</si>
  <si>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</si>
  <si>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</si>
  <si>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</si>
  <si>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</si>
  <si>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</si>
  <si>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</si>
  <si>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</si>
  <si>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</si>
  <si>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</si>
  <si>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</si>
  <si>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</si>
  <si>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</si>
  <si>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</si>
  <si>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</si>
  <si>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</si>
  <si>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</si>
  <si>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</si>
  <si>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</si>
  <si>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</si>
  <si>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</si>
  <si>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</si>
  <si>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</si>
  <si>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</si>
  <si>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</si>
  <si>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</si>
  <si>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</si>
  <si>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</si>
  <si>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</si>
  <si>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</si>
  <si>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</si>
  <si>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</si>
  <si>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</si>
  <si>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</si>
  <si>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</si>
  <si>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</si>
  <si>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</si>
  <si>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</si>
  <si>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</si>
  <si>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</si>
  <si>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</si>
  <si>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</si>
  <si>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</si>
  <si>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</si>
  <si>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</si>
  <si>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</si>
  <si>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</si>
  <si>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</si>
  <si>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</si>
  <si>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</si>
  <si>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</si>
  <si>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</si>
  <si>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</si>
  <si>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</si>
  <si>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</si>
  <si>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</si>
  <si>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</si>
  <si>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</si>
  <si>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</si>
  <si>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</si>
  <si>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</si>
  <si>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</si>
  <si>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</si>
  <si>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</si>
  <si>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</si>
  <si>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</si>
  <si>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</si>
  <si>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</si>
  <si>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</si>
  <si>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</si>
  <si>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</si>
  <si>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</si>
  <si>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</si>
  <si>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</si>
  <si>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</si>
  <si>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</si>
  <si>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</si>
  <si>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</si>
  <si>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</si>
  <si>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</si>
  <si>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</si>
  <si>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</si>
  <si>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</si>
  <si>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</si>
  <si>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</si>
  <si>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</si>
  <si>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</si>
  <si>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</si>
  <si>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</si>
  <si>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</si>
  <si>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</si>
  <si>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</si>
  <si>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</si>
  <si>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</si>
  <si>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</si>
  <si>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</si>
  <si>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</si>
  <si>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</si>
  <si>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</si>
  <si>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</si>
  <si>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</si>
  <si>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</si>
  <si>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</si>
  <si>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</si>
  <si>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</si>
  <si>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</si>
  <si>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</si>
  <si>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</si>
  <si>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</si>
  <si>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</si>
  <si>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</si>
  <si>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</si>
  <si>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</si>
  <si>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</si>
  <si>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</si>
  <si>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</si>
  <si>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</si>
  <si>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</si>
  <si>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</si>
  <si>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</si>
  <si>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</si>
  <si>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</si>
  <si>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</si>
  <si>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</si>
  <si>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</si>
  <si>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</si>
  <si>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</si>
  <si>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</si>
  <si>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</si>
  <si>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</si>
  <si>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</si>
  <si>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</si>
  <si>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</si>
  <si>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</si>
  <si>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</si>
  <si>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</si>
  <si>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</si>
  <si>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</si>
  <si>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</si>
  <si>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</si>
  <si>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</si>
  <si>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</si>
  <si>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</si>
  <si>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</si>
  <si>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</si>
  <si>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</si>
  <si>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</si>
  <si>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</si>
  <si>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</si>
  <si>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</si>
  <si>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</si>
  <si>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</si>
  <si>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</si>
  <si>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</si>
  <si>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</si>
  <si>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</si>
  <si>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</si>
  <si>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</si>
  <si>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</si>
  <si>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</si>
  <si>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</si>
  <si>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</si>
  <si>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</si>
  <si>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</si>
  <si>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</si>
  <si>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</si>
  <si>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</si>
  <si>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</si>
  <si>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</si>
  <si>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</si>
  <si>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</si>
  <si>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</si>
  <si>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</si>
  <si>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</si>
  <si>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</si>
  <si>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</si>
  <si>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</si>
  <si>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</si>
  <si>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</si>
  <si>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</si>
  <si>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</si>
  <si>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</si>
  <si>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</si>
  <si>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</si>
  <si>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</si>
  <si>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</si>
  <si>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</si>
  <si>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</si>
  <si>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</si>
  <si>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</si>
  <si>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</si>
  <si>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</si>
  <si>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</si>
  <si>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</si>
  <si>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</si>
  <si>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</si>
  <si>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</si>
  <si>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</si>
  <si>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</si>
  <si>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</si>
  <si>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</si>
  <si>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</si>
  <si>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</si>
  <si>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</si>
  <si>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</si>
  <si>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</si>
  <si>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</si>
  <si>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</si>
  <si>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</si>
  <si>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</si>
  <si>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</si>
  <si>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</si>
  <si>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</si>
  <si>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</si>
  <si>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</si>
  <si>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</si>
  <si>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</si>
  <si>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</si>
  <si>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</si>
  <si>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</si>
  <si>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</si>
  <si>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</si>
  <si>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</si>
  <si>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</si>
  <si>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</si>
  <si>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</si>
  <si>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</si>
  <si>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</si>
  <si>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</si>
  <si>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</si>
  <si>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</si>
  <si>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</si>
  <si>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</si>
  <si>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</si>
  <si>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</si>
  <si>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</si>
  <si>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</si>
  <si>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</si>
  <si>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</si>
  <si>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</si>
  <si>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</si>
  <si>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</si>
  <si>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</si>
  <si>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</si>
  <si>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</si>
  <si>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</si>
  <si>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</si>
  <si>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</si>
  <si>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</si>
  <si>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</si>
  <si>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</si>
  <si>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</si>
  <si>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</si>
  <si>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</si>
  <si>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</si>
  <si>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</si>
  <si>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</si>
  <si>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</si>
  <si>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</si>
  <si>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</si>
  <si>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</si>
  <si>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</si>
  <si>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</si>
  <si>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</si>
  <si>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</si>
  <si>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</si>
  <si>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</si>
  <si>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</si>
  <si>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</si>
  <si>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</si>
  <si>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</si>
  <si>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</si>
  <si>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</si>
  <si>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</si>
  <si>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</si>
  <si>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</si>
  <si>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</si>
  <si>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</si>
  <si>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</si>
  <si>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</si>
  <si>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</si>
  <si>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</si>
  <si>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</si>
  <si>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</si>
  <si>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</si>
  <si>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</si>
  <si>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</si>
  <si>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</si>
  <si>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</si>
  <si>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</si>
  <si>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</si>
  <si>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</si>
  <si>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</si>
  <si>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</si>
  <si>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</si>
  <si>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</si>
  <si>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</si>
  <si>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</si>
  <si>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</si>
  <si>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</si>
  <si>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</si>
  <si>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</si>
  <si>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</si>
  <si>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</si>
  <si>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</si>
  <si>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</si>
  <si>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</si>
  <si>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</si>
  <si>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</si>
  <si>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</si>
  <si>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</si>
  <si>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</si>
  <si>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</si>
  <si>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</si>
  <si>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</si>
  <si>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</si>
  <si>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</si>
  <si>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</si>
  <si>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</si>
  <si>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</si>
  <si>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</si>
  <si>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</si>
  <si>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</si>
  <si>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</si>
  <si>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</si>
  <si>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</si>
  <si>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</si>
  <si>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</si>
  <si>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</si>
  <si>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</si>
  <si>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</si>
  <si>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</si>
  <si>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</si>
  <si>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</si>
  <si>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</si>
  <si>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</si>
  <si>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</si>
  <si>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</si>
  <si>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</si>
  <si>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</si>
  <si>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</si>
  <si>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</si>
  <si>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</si>
  <si>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</si>
  <si>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</si>
  <si>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</si>
  <si>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</si>
  <si>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</si>
  <si>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</si>
  <si>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</si>
  <si>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</si>
  <si>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</si>
  <si>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</si>
  <si>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</si>
  <si>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</si>
  <si>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</si>
  <si>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</si>
  <si>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</si>
  <si>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</si>
  <si>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</si>
  <si>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</si>
  <si>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</si>
  <si>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</si>
  <si>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</si>
  <si>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</si>
  <si>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</si>
  <si>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</si>
  <si>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</si>
  <si>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</si>
  <si>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</si>
  <si>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</si>
  <si>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</si>
  <si>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</si>
  <si>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</si>
  <si>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</si>
  <si>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</si>
  <si>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</si>
  <si>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</si>
  <si>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</si>
  <si>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</si>
  <si>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</si>
  <si>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</si>
  <si>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</si>
  <si>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</si>
  <si>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</si>
  <si>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</si>
  <si>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</si>
  <si>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</si>
  <si>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</si>
  <si>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</si>
  <si>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</si>
  <si>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</si>
  <si>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</si>
  <si>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</si>
  <si>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</si>
  <si>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</si>
  <si>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</si>
  <si>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</si>
  <si>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</si>
  <si>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</si>
  <si>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</si>
  <si>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</si>
  <si>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</si>
  <si>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</si>
  <si>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</si>
  <si>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</si>
  <si>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</si>
  <si>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</si>
  <si>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</si>
  <si>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</si>
  <si>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</si>
  <si>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</si>
  <si>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</si>
  <si>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</si>
  <si>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</si>
  <si>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</si>
  <si>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</si>
  <si>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</si>
  <si>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</si>
  <si>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</si>
  <si>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</si>
  <si>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</si>
  <si>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</si>
  <si>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</si>
  <si>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</si>
  <si>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</si>
  <si>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</si>
  <si>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</si>
  <si>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</si>
  <si>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</si>
  <si>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</si>
  <si>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</si>
  <si>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</si>
  <si>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</si>
  <si>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</si>
  <si>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</si>
  <si>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</si>
  <si>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</si>
  <si>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</si>
  <si>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</si>
  <si>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</si>
  <si>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</si>
  <si>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</si>
  <si>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</si>
  <si>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</si>
  <si>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</si>
  <si>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</si>
  <si>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</si>
  <si>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</si>
  <si>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</si>
  <si>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</si>
  <si>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</si>
  <si>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</si>
  <si>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</si>
  <si>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</si>
  <si>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</si>
  <si>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</si>
  <si>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</si>
  <si>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</si>
  <si>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</si>
  <si>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</si>
  <si>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</si>
  <si>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</si>
  <si>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</si>
  <si>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</si>
  <si>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</si>
  <si>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</si>
  <si>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</si>
  <si>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</si>
  <si>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</si>
  <si>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</si>
  <si>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</si>
  <si>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</si>
  <si>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</si>
  <si>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</si>
  <si>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</si>
  <si>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</si>
  <si>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</si>
  <si>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</si>
  <si>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</si>
  <si>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</si>
  <si>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</si>
  <si>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</si>
  <si>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</si>
  <si>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</si>
  <si>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</si>
  <si>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</si>
  <si>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</si>
  <si>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</si>
  <si>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</si>
  <si>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</si>
  <si>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</si>
  <si>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</si>
  <si>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</si>
  <si>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</si>
  <si>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</si>
  <si>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</si>
  <si>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</si>
  <si>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</si>
  <si>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</si>
  <si>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</si>
  <si>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</si>
  <si>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</si>
  <si>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</si>
  <si>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</si>
  <si>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</si>
  <si>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</si>
  <si>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</si>
  <si>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</si>
  <si>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</si>
  <si>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</si>
  <si>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</si>
  <si>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</si>
  <si>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</si>
  <si>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</si>
  <si>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</si>
  <si>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</si>
  <si>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</si>
  <si>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</si>
  <si>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</si>
  <si>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</si>
  <si>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</si>
  <si>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</si>
  <si>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</si>
  <si>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</si>
  <si>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</si>
  <si>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</si>
  <si>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</si>
  <si>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</si>
  <si>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</si>
  <si>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</si>
  <si>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</si>
  <si>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</si>
  <si>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</si>
  <si>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</si>
  <si>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</si>
  <si>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</si>
  <si>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</si>
  <si>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</si>
  <si>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</si>
  <si>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</si>
  <si>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</si>
  <si>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</si>
  <si>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</si>
  <si>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</si>
  <si>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</si>
  <si>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</si>
  <si>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</si>
  <si>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</si>
  <si>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</si>
  <si>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</si>
  <si>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</si>
  <si>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</si>
  <si>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</si>
  <si>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</si>
  <si>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</si>
  <si>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</si>
  <si>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</si>
  <si>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</si>
  <si>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</si>
  <si>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</si>
  <si>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</si>
  <si>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</si>
  <si>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</si>
  <si>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</si>
  <si>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</si>
  <si>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</si>
  <si>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</si>
  <si>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</si>
  <si>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</si>
  <si>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</si>
  <si>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</si>
  <si>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</si>
  <si>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</si>
  <si>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</si>
  <si>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</si>
  <si>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</si>
  <si>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</si>
  <si>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</si>
  <si>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</si>
  <si>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</si>
  <si>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</si>
  <si>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</si>
  <si>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</si>
  <si>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</si>
  <si>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</si>
  <si>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</si>
  <si>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</si>
  <si>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</si>
  <si>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</si>
  <si>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</si>
  <si>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</si>
  <si>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</si>
  <si>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</si>
  <si>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</si>
  <si>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</si>
  <si>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</si>
  <si>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</si>
  <si>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</si>
  <si>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</si>
  <si>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</si>
  <si>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</si>
  <si>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</si>
  <si>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</si>
  <si>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</si>
  <si>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</si>
  <si>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</si>
  <si>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</si>
  <si>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</si>
  <si>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</si>
  <si>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</si>
  <si>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</si>
  <si>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</si>
  <si>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</si>
  <si>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</si>
  <si>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</si>
  <si>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</si>
  <si>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</si>
  <si>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</si>
  <si>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</si>
  <si>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</si>
  <si>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</si>
  <si>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</si>
  <si>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</si>
  <si>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</si>
  <si>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</si>
  <si>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</si>
  <si>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</si>
  <si>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</si>
  <si>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</si>
  <si>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</si>
  <si>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</si>
  <si>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</si>
  <si>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</si>
  <si>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</si>
  <si>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</si>
  <si>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</si>
  <si>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</si>
  <si>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</si>
  <si>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</si>
  <si>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</si>
  <si>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</si>
  <si>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</si>
  <si>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</si>
  <si>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</si>
  <si>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</si>
  <si>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</si>
  <si>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</si>
  <si>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</si>
  <si>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</si>
  <si>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</si>
  <si>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</si>
  <si>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</si>
  <si>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</si>
  <si>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</si>
  <si>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</si>
  <si>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</si>
  <si>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</si>
  <si>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</si>
  <si>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</si>
  <si>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</si>
  <si>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</si>
  <si>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</si>
  <si>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</si>
  <si>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</si>
  <si>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</si>
  <si>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</si>
  <si>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</si>
  <si>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</si>
  <si>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</si>
  <si>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</si>
  <si>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</si>
  <si>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</si>
  <si>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</si>
  <si>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</si>
  <si>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</si>
  <si>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</si>
  <si>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</si>
  <si>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</si>
  <si>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</si>
  <si>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</si>
  <si>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</si>
  <si>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</si>
  <si>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</si>
  <si>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</si>
  <si>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</si>
  <si>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</si>
  <si>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</si>
  <si>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</si>
  <si>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</si>
  <si>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</si>
  <si>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</si>
  <si>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</si>
  <si>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</si>
  <si>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</si>
  <si>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</si>
  <si>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</si>
  <si>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</si>
  <si>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</si>
  <si>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</si>
  <si>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</si>
  <si>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</si>
  <si>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</si>
  <si>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</si>
  <si>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</si>
  <si>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</si>
  <si>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</si>
  <si>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</si>
  <si>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</si>
  <si>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</si>
  <si>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</si>
  <si>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</si>
  <si>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</si>
  <si>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</si>
  <si>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</si>
  <si>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</si>
  <si>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</si>
  <si>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</si>
  <si>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</si>
  <si>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</si>
  <si>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</si>
  <si>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</si>
  <si>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</si>
  <si>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</si>
  <si>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</si>
  <si>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</si>
  <si>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</si>
  <si>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</si>
  <si>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</si>
  <si>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</si>
  <si>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</si>
  <si>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</si>
  <si>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</si>
  <si>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</si>
  <si>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</si>
  <si>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</si>
  <si>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</si>
  <si>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</si>
  <si>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</si>
  <si>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</si>
  <si>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</si>
  <si>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</si>
  <si>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</si>
  <si>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</si>
  <si>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</si>
  <si>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</si>
  <si>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</si>
  <si>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</si>
  <si>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</si>
  <si>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</si>
  <si>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</si>
  <si>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</si>
  <si>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</si>
  <si>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</si>
  <si>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</si>
  <si>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</si>
  <si>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</si>
  <si>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</si>
  <si>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</si>
  <si>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</si>
  <si>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</si>
  <si>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</si>
  <si>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</si>
  <si>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</si>
  <si>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</si>
  <si>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</si>
  <si>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</si>
  <si>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</si>
  <si>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</si>
  <si>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</si>
  <si>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</si>
  <si>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</si>
  <si>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</si>
  <si>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</si>
  <si>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</si>
  <si>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</si>
  <si>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</si>
  <si>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</si>
  <si>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</si>
  <si>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</si>
  <si>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</si>
  <si>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</si>
  <si>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</si>
  <si>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</si>
  <si>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</si>
  <si>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</si>
  <si>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</si>
  <si>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</si>
  <si>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</si>
  <si>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</si>
  <si>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</si>
  <si>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</si>
  <si>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</si>
  <si>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</si>
  <si>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</si>
  <si>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</si>
  <si>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</si>
  <si>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</si>
  <si>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</si>
  <si>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</si>
  <si>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</si>
  <si>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</si>
  <si>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</si>
  <si>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</si>
  <si>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</si>
  <si>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</si>
  <si>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</si>
  <si>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</si>
  <si>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</si>
  <si>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</si>
  <si>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</si>
  <si>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</si>
  <si>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</si>
  <si>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</si>
  <si>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</si>
  <si>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</si>
  <si>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</si>
  <si>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</si>
  <si>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</si>
  <si>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</si>
  <si>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</si>
  <si>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</si>
  <si>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</si>
  <si>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</si>
  <si>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</si>
  <si>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</si>
  <si>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</si>
  <si>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</si>
  <si>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</si>
  <si>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</si>
  <si>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</si>
  <si>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</si>
  <si>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</si>
  <si>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</si>
  <si>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</si>
  <si>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</si>
  <si>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</si>
  <si>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</si>
  <si>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</si>
  <si>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</si>
  <si>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</si>
  <si>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</si>
  <si>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</si>
  <si>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</si>
  <si>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</si>
  <si>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</si>
  <si>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</si>
  <si>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</si>
  <si>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</si>
  <si>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</si>
  <si>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</si>
  <si>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</si>
  <si>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</si>
  <si>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</si>
  <si>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</si>
  <si>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</si>
  <si>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</si>
  <si>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</si>
  <si>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</si>
  <si>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</si>
  <si>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</si>
  <si>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</si>
  <si>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</si>
  <si>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</si>
  <si>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</si>
  <si>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</si>
  <si>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</si>
  <si>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</si>
  <si>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</si>
  <si>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</si>
  <si>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</si>
  <si>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</si>
  <si>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</si>
  <si>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</si>
  <si>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</si>
  <si>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</si>
  <si>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</si>
  <si>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</si>
  <si>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</si>
  <si>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</si>
  <si>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</si>
  <si>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</si>
  <si>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</si>
  <si>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</si>
  <si>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</si>
  <si>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</si>
  <si>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</si>
  <si>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</si>
  <si>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</si>
  <si>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</si>
  <si>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</si>
  <si>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</si>
  <si>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</si>
  <si>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</si>
  <si>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</si>
  <si>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</si>
  <si>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</si>
  <si>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</si>
  <si>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</si>
  <si>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</si>
  <si>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</si>
  <si>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</si>
  <si>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</si>
  <si>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</si>
  <si>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</si>
  <si>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</si>
  <si>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</si>
  <si>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</si>
  <si>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</si>
  <si>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</si>
  <si>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</si>
  <si>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</si>
  <si>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</si>
  <si>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</si>
  <si>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</si>
  <si>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</si>
  <si>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</si>
  <si>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</si>
  <si>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</si>
  <si>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</si>
  <si>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</si>
  <si>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</si>
  <si>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</si>
  <si>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</si>
  <si>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</si>
  <si>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</si>
  <si>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</si>
  <si>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</si>
  <si>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</si>
  <si>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</si>
  <si>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</si>
  <si>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</si>
  <si>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</si>
  <si>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</si>
  <si>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</si>
  <si>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</si>
  <si>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</si>
  <si>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</si>
  <si>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</si>
  <si>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</si>
  <si>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</si>
  <si>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</si>
  <si>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</si>
  <si>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</si>
  <si>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</si>
  <si>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</si>
  <si>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</si>
  <si>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</si>
  <si>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</si>
  <si>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</si>
  <si>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</si>
  <si>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</si>
  <si>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</si>
  <si>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</si>
  <si>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</si>
  <si>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</si>
  <si>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</si>
  <si>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</si>
  <si>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</si>
  <si>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</si>
  <si>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</si>
  <si>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</si>
  <si>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</si>
  <si>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</si>
  <si>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</si>
  <si>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</si>
  <si>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</si>
  <si>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</si>
  <si>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</si>
  <si>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</si>
  <si>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</si>
  <si>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</si>
  <si>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</si>
  <si>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</si>
  <si>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</si>
  <si>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</si>
  <si>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</si>
  <si>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</si>
  <si>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</si>
  <si>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</si>
  <si>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</si>
  <si>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</si>
  <si>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</si>
  <si>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</si>
  <si>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</si>
  <si>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</si>
  <si>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</si>
  <si>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</si>
  <si>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</si>
  <si>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</si>
  <si>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</si>
  <si>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</si>
  <si>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</si>
  <si>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</si>
  <si>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</si>
  <si>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</si>
  <si>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</si>
  <si>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</si>
  <si>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</si>
  <si>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</si>
  <si>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</si>
  <si>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</si>
  <si>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</si>
  <si>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</si>
  <si>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</si>
  <si>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</si>
  <si>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</si>
  <si>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</si>
  <si>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</si>
  <si>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</si>
  <si>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</si>
  <si>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</si>
  <si>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</si>
  <si>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</si>
  <si>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</si>
  <si>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</si>
  <si>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</si>
  <si>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</si>
  <si>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</si>
  <si>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</si>
  <si>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</si>
  <si>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</si>
  <si>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</si>
  <si>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</si>
  <si>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</si>
  <si>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</si>
  <si>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</si>
  <si>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</si>
  <si>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</si>
  <si>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</si>
  <si>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</si>
  <si>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</si>
  <si>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</si>
  <si>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</si>
  <si>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</si>
  <si>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</si>
  <si>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</si>
  <si>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</si>
  <si>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</si>
  <si>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</si>
  <si>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</si>
  <si>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</si>
  <si>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</si>
  <si>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</si>
  <si>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</si>
  <si>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</si>
  <si>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</si>
  <si>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</si>
  <si>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</si>
  <si>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</si>
  <si>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</si>
  <si>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</si>
  <si>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</si>
  <si>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</si>
  <si>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</si>
  <si>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</si>
  <si>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</si>
  <si>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</si>
  <si>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</si>
  <si>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</si>
  <si>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</si>
  <si>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</si>
  <si>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</si>
  <si>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</si>
  <si>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</si>
  <si>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</si>
  <si>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</si>
  <si>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</si>
  <si>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</si>
  <si>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</si>
  <si>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</si>
  <si>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</si>
  <si>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</si>
  <si>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</si>
  <si>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</si>
  <si>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</si>
  <si>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</si>
  <si>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</si>
  <si>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</si>
  <si>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</si>
  <si>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</si>
  <si>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</si>
  <si>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</si>
  <si>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</si>
  <si>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</si>
  <si>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</si>
  <si>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</si>
  <si>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</si>
  <si>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</si>
  <si>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</si>
  <si>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</si>
  <si>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</si>
  <si>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</si>
  <si>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</si>
  <si>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</si>
  <si>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</si>
  <si>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</si>
  <si>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</si>
  <si>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</si>
  <si>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</si>
  <si>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</si>
  <si>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</si>
  <si>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</si>
  <si>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</si>
  <si>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</si>
  <si>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</si>
  <si>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</si>
  <si>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</si>
  <si>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</si>
  <si>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</si>
  <si>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</si>
  <si>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</si>
  <si>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</si>
  <si>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</si>
  <si>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</si>
  <si>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</si>
  <si>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</si>
  <si>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</si>
  <si>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</si>
  <si>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</si>
  <si>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</si>
  <si>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</si>
  <si>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</si>
  <si>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</si>
  <si>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</si>
  <si>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</si>
  <si>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</si>
  <si>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</si>
  <si>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</si>
  <si>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</si>
  <si>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</si>
  <si>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</si>
  <si>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</si>
  <si>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</si>
  <si>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</si>
  <si>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</si>
  <si>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</si>
  <si>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</si>
  <si>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</si>
  <si>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</si>
  <si>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</si>
  <si>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</si>
  <si>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</si>
  <si>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</si>
  <si>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</si>
  <si>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</si>
  <si>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</si>
  <si>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</si>
  <si>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</si>
  <si>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</si>
  <si>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</si>
  <si>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</si>
  <si>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</si>
  <si>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</si>
  <si>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</si>
  <si>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</si>
  <si>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</si>
  <si>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</si>
  <si>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</si>
  <si>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</si>
  <si>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</si>
  <si>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</si>
  <si>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</si>
  <si>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</si>
  <si>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</si>
  <si>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</si>
  <si>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</si>
  <si>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</si>
  <si>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</si>
  <si>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</si>
  <si>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</si>
  <si>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</si>
  <si>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</si>
  <si>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</si>
  <si>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</si>
  <si>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</si>
  <si>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</si>
  <si>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</si>
  <si>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</si>
  <si>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</si>
  <si>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</si>
  <si>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</si>
  <si>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</si>
  <si>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</si>
  <si>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</si>
  <si>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</si>
  <si>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</si>
  <si>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</si>
  <si>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</si>
  <si>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</si>
  <si>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</si>
  <si>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</si>
  <si>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</si>
  <si>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</si>
  <si>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</si>
  <si>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</si>
  <si>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</si>
  <si>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</si>
  <si>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</si>
  <si>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</si>
  <si>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</si>
  <si>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</si>
  <si>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</si>
  <si>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</si>
  <si>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</si>
  <si>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</si>
  <si>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</si>
  <si>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</si>
  <si>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</si>
  <si>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</si>
  <si>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</si>
  <si>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</si>
  <si>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</si>
  <si>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</si>
  <si>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</si>
  <si>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</si>
  <si>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</si>
  <si>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</si>
  <si>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</si>
  <si>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</si>
  <si>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</si>
  <si>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</si>
  <si>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</si>
  <si>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</si>
  <si>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</si>
  <si>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</si>
  <si>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</si>
  <si>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</si>
  <si>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</si>
  <si>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</si>
  <si>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</si>
  <si>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</si>
  <si>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</si>
  <si>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</si>
  <si>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</si>
  <si>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</si>
  <si>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</si>
  <si>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</si>
  <si>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</si>
  <si>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</si>
  <si>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</si>
  <si>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</si>
  <si>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</si>
  <si>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</si>
  <si>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</si>
  <si>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</si>
  <si>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</si>
  <si>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</si>
  <si>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</si>
  <si>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</si>
  <si>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</si>
  <si>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</si>
  <si>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</si>
  <si>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</si>
  <si>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</si>
  <si>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</si>
  <si>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</si>
  <si>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</si>
  <si>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</si>
  <si>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</si>
  <si>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</si>
  <si>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</si>
  <si>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</si>
  <si>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</si>
  <si>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</si>
  <si>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</si>
  <si>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</si>
  <si>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</si>
  <si>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</si>
  <si>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</si>
  <si>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</si>
  <si>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</si>
  <si>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</si>
  <si>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</si>
  <si>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</si>
  <si>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</si>
  <si>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</si>
  <si>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</si>
  <si>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</si>
  <si>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</si>
  <si>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</si>
  <si>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</si>
  <si>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</si>
  <si>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</si>
  <si>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</si>
  <si>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</si>
  <si>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</si>
  <si>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</si>
  <si>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</si>
  <si>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</si>
  <si>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</si>
  <si>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</si>
  <si>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</si>
  <si>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</si>
  <si>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</si>
  <si>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</si>
  <si>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</si>
  <si>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</si>
  <si>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</si>
  <si>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</si>
  <si>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</si>
  <si>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</si>
  <si>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</si>
  <si>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</si>
  <si>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</si>
  <si>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</si>
  <si>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</si>
  <si>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</si>
  <si>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</si>
  <si>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</si>
  <si>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</si>
  <si>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</si>
  <si>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</si>
  <si>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</si>
  <si>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</si>
  <si>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</si>
  <si>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</si>
  <si>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</si>
  <si>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</si>
  <si>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</si>
  <si>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</si>
  <si>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</si>
  <si>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</si>
  <si>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</si>
  <si>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</si>
  <si>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</si>
  <si>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</si>
  <si>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</si>
  <si>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</si>
  <si>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</si>
  <si>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</si>
  <si>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</si>
  <si>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</si>
  <si>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</si>
  <si>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</si>
  <si>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</si>
  <si>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</si>
  <si>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</si>
  <si>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</si>
  <si>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</si>
  <si>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</si>
  <si>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</si>
  <si>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</si>
  <si>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</si>
  <si>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</si>
  <si>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</si>
  <si>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</si>
  <si>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</si>
  <si>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</si>
  <si>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</si>
  <si>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</si>
  <si>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</si>
  <si>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</si>
  <si>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</si>
  <si>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</si>
  <si>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</si>
  <si>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</si>
  <si>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</si>
  <si>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</si>
  <si>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</si>
  <si>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</si>
  <si>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</si>
  <si>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</si>
  <si>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</si>
  <si>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</si>
  <si>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</si>
  <si>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</si>
  <si>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</si>
  <si>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</si>
  <si>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</si>
  <si>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</si>
  <si>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</si>
  <si>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</si>
  <si>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</si>
  <si>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</si>
  <si>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</si>
  <si>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</si>
  <si>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</si>
  <si>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</si>
  <si>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</si>
  <si>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</si>
  <si>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</si>
  <si>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</si>
  <si>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</si>
  <si>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</si>
  <si>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</si>
  <si>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</si>
  <si>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</si>
  <si>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</si>
  <si>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</si>
  <si>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</si>
  <si>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</si>
  <si>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</si>
  <si>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</si>
  <si>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</si>
  <si>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</si>
  <si>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</si>
  <si>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</si>
  <si>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</si>
  <si>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</si>
  <si>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</si>
  <si>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</si>
  <si>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</si>
  <si>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</si>
  <si>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</si>
  <si>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</si>
  <si>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</si>
  <si>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</si>
  <si>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</si>
  <si>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</si>
  <si>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</si>
  <si>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</si>
  <si>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</si>
  <si>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</si>
  <si>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</si>
  <si>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</si>
  <si>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</si>
  <si>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</si>
  <si>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</si>
  <si>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</si>
  <si>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</si>
  <si>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</si>
  <si>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</si>
  <si>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</si>
  <si>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</si>
  <si>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</si>
  <si>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</si>
  <si>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</si>
  <si>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</si>
  <si>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</si>
  <si>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</si>
  <si>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</si>
  <si>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</si>
  <si>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</si>
  <si>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</si>
  <si>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</si>
  <si>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</si>
  <si>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</si>
  <si>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</si>
  <si>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</si>
  <si>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</si>
  <si>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</si>
  <si>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</si>
  <si>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</si>
  <si>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</si>
  <si>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</si>
  <si>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</si>
  <si>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</si>
  <si>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</si>
  <si>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</si>
  <si>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</si>
  <si>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</si>
  <si>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</si>
  <si>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</si>
  <si>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</si>
  <si>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</si>
  <si>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</si>
  <si>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</si>
  <si>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</si>
  <si>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</si>
  <si>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</si>
  <si>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</si>
  <si>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</si>
  <si>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</si>
  <si>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</si>
  <si>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</si>
  <si>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</si>
  <si>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</si>
  <si>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</si>
  <si>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</si>
  <si>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</si>
  <si>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</si>
  <si>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</si>
  <si>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</si>
  <si>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</si>
  <si>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</si>
  <si>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</si>
  <si>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</si>
  <si>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</si>
  <si>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</si>
  <si>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</si>
  <si>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</si>
  <si>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</si>
  <si>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</si>
  <si>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</si>
  <si>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</si>
  <si>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</si>
  <si>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</si>
  <si>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</si>
  <si>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</si>
  <si>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</si>
  <si>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</si>
  <si>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</si>
  <si>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</si>
  <si>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</si>
  <si>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</si>
  <si>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</si>
  <si>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</si>
  <si>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</si>
  <si>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</si>
  <si>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</si>
  <si>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</si>
  <si>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</si>
  <si>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</si>
  <si>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</si>
  <si>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</si>
  <si>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</si>
  <si>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</si>
  <si>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</si>
  <si>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</si>
  <si>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</si>
  <si>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</si>
  <si>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</si>
  <si>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</si>
  <si>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</si>
  <si>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</si>
  <si>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</si>
  <si>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</si>
  <si>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</si>
  <si>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</si>
  <si>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</si>
  <si>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</si>
  <si>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</si>
  <si>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</si>
  <si>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</si>
  <si>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</si>
  <si>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</si>
  <si>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</si>
  <si>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</si>
  <si>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</si>
  <si>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</si>
  <si>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</si>
  <si>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</si>
  <si>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</si>
  <si>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</si>
  <si>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</si>
  <si>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</si>
  <si>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</si>
  <si>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</si>
  <si>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</si>
  <si>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</si>
  <si>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</si>
  <si>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</si>
  <si>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</si>
  <si>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</si>
  <si>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</si>
  <si>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</si>
  <si>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</si>
  <si>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</si>
  <si>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</si>
  <si>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</si>
  <si>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</si>
  <si>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</si>
  <si>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</si>
  <si>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</si>
  <si>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</si>
  <si>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</si>
  <si>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</si>
  <si>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</si>
  <si>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</si>
  <si>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</si>
  <si>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</si>
  <si>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</si>
  <si>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</si>
  <si>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</si>
  <si>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</si>
  <si>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</si>
  <si>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</si>
  <si>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</si>
  <si>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</si>
  <si>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</si>
  <si>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</si>
  <si>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</si>
  <si>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</si>
  <si>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</si>
  <si>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</si>
  <si>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</si>
  <si>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</si>
  <si>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</si>
  <si>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</si>
  <si>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</si>
  <si>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</si>
  <si>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</si>
  <si>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</si>
  <si>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</si>
  <si>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</si>
  <si>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</si>
  <si>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</si>
  <si>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</si>
  <si>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</si>
  <si>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</si>
  <si>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</si>
  <si>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</si>
  <si>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</si>
  <si>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</si>
  <si>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</si>
  <si>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</si>
  <si>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</si>
  <si>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</si>
  <si>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</si>
  <si>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</si>
  <si>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</si>
  <si>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</si>
  <si>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</si>
  <si>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</si>
  <si>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</si>
  <si>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</si>
  <si>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</si>
  <si>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</si>
  <si>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</si>
  <si>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</si>
  <si>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</si>
  <si>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</si>
  <si>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</si>
  <si>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</si>
  <si>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</si>
  <si>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</si>
  <si>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</si>
  <si>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</si>
  <si>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</si>
  <si>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</si>
  <si>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</si>
  <si>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</si>
  <si>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</si>
  <si>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</si>
  <si>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</si>
  <si>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</si>
  <si>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</si>
  <si>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</si>
  <si>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</si>
  <si>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</si>
  <si>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</si>
  <si>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</si>
  <si>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</si>
  <si>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</si>
  <si>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</si>
  <si>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</si>
  <si>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</si>
  <si>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</si>
  <si>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</si>
  <si>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</si>
  <si>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</si>
  <si>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</si>
  <si>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</si>
  <si>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</si>
  <si>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</si>
  <si>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</si>
  <si>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</si>
  <si>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</si>
  <si>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</si>
  <si>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</si>
  <si>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</si>
  <si>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</si>
  <si>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</si>
  <si>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</si>
  <si>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</si>
  <si>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</si>
  <si>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</si>
  <si>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</si>
  <si>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</si>
  <si>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</si>
  <si>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</si>
  <si>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</si>
  <si>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</si>
  <si>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</si>
  <si>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</si>
  <si>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</si>
  <si>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</si>
  <si>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</si>
  <si>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</si>
  <si>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</si>
  <si>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</si>
  <si>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</si>
  <si>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</si>
  <si>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</si>
  <si>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</si>
  <si>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</si>
  <si>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</si>
  <si>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</si>
  <si>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</si>
  <si>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</si>
  <si>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</si>
  <si>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</si>
  <si>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</si>
  <si>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</si>
  <si>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</si>
  <si>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</si>
  <si>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</si>
  <si>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</si>
  <si>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</si>
  <si>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</si>
  <si>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</si>
  <si>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</si>
  <si>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</si>
  <si>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</si>
  <si>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</si>
  <si>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</si>
  <si>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</si>
  <si>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</si>
  <si>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</si>
  <si>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</si>
  <si>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</si>
  <si>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</si>
  <si>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</si>
  <si>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</si>
  <si>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</si>
  <si>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</si>
  <si>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</si>
  <si>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</si>
  <si>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</si>
  <si>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</si>
  <si>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</si>
  <si>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</si>
  <si>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</si>
  <si>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</si>
  <si>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</si>
  <si>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</si>
  <si>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</si>
  <si>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</si>
  <si>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</si>
  <si>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</si>
  <si>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</si>
  <si>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</si>
  <si>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</si>
  <si>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</si>
  <si>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</si>
  <si>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</si>
  <si>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</si>
  <si>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</si>
  <si>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</si>
  <si>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</si>
  <si>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</si>
  <si>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</si>
  <si>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</si>
  <si>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</si>
  <si>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</si>
  <si>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</si>
  <si>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</si>
  <si>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</si>
  <si>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</si>
  <si>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</si>
  <si>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</si>
  <si>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</si>
  <si>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</si>
  <si>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</si>
  <si>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</si>
  <si>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</si>
  <si>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</si>
  <si>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</si>
  <si>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</si>
  <si>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</si>
  <si>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</si>
  <si>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</si>
  <si>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</si>
  <si>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</si>
  <si>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</si>
  <si>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</si>
  <si>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</si>
  <si>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</si>
  <si>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</si>
  <si>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</si>
  <si>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</si>
  <si>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</si>
  <si>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</si>
  <si>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</si>
  <si>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</si>
  <si>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</si>
  <si>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</si>
  <si>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</si>
  <si>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</si>
  <si>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</si>
  <si>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</si>
  <si>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</si>
  <si>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</si>
  <si>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</si>
  <si>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</si>
  <si>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</si>
  <si>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</si>
  <si>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</si>
  <si>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</si>
  <si>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</si>
  <si>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</si>
  <si>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</si>
  <si>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</si>
  <si>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</si>
  <si>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</si>
  <si>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</si>
  <si>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</si>
  <si>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</si>
  <si>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</si>
  <si>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</si>
  <si>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</si>
  <si>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</si>
  <si>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</si>
  <si>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</si>
  <si>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</si>
  <si>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</si>
  <si>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</si>
  <si>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</si>
  <si>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</si>
  <si>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</si>
  <si>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</si>
  <si>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</si>
  <si>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</si>
  <si>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</si>
  <si>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</si>
  <si>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</si>
  <si>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</si>
  <si>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</si>
  <si>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</si>
  <si>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</si>
  <si>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</si>
  <si>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</si>
  <si>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</si>
  <si>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</si>
  <si>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</si>
  <si>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</si>
  <si>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</si>
  <si>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</si>
  <si>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</si>
  <si>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</si>
  <si>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</si>
  <si>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</si>
  <si>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</si>
  <si>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</si>
  <si>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</si>
  <si>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</si>
  <si>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</si>
  <si>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</si>
  <si>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</si>
  <si>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</si>
  <si>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</si>
  <si>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</si>
  <si>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</si>
  <si>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</si>
  <si>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</si>
  <si>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</si>
  <si>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</si>
  <si>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</si>
  <si>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</si>
  <si>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</si>
  <si>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</si>
  <si>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</si>
  <si>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</si>
  <si>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</si>
  <si>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</si>
  <si>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</si>
  <si>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</si>
  <si>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</si>
  <si>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</si>
  <si>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</si>
  <si>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</si>
  <si>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</si>
  <si>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</si>
  <si>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</si>
  <si>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</si>
  <si>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</si>
  <si>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</si>
  <si>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</si>
  <si>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</si>
  <si>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</si>
  <si>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</si>
  <si>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</si>
  <si>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</si>
  <si>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</si>
  <si>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</si>
  <si>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</si>
  <si>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</si>
  <si>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</si>
  <si>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</si>
  <si>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</si>
  <si>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</si>
  <si>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</si>
  <si>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</si>
  <si>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</si>
  <si>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</si>
  <si>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</si>
  <si>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</si>
  <si>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</si>
  <si>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</si>
  <si>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</si>
  <si>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</si>
  <si>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</si>
  <si>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</si>
  <si>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</si>
  <si>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</si>
  <si>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</si>
  <si>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</si>
  <si>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</si>
  <si>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</si>
  <si>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</si>
  <si>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</si>
  <si>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</si>
  <si>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</si>
  <si>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</si>
  <si>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</si>
  <si>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</si>
  <si>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</si>
  <si>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</si>
  <si>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</si>
  <si>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</si>
  <si>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</si>
  <si>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</si>
  <si>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</si>
  <si>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</si>
  <si>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</si>
  <si>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</si>
  <si>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</si>
  <si>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</si>
  <si>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</si>
  <si>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</si>
  <si>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</si>
  <si>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</si>
  <si>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</si>
  <si>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</si>
  <si>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</si>
  <si>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</si>
  <si>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</si>
  <si>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</si>
  <si>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</si>
  <si>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</si>
  <si>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</si>
  <si>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</si>
  <si>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</si>
  <si>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</si>
  <si>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</si>
  <si>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</si>
  <si>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</si>
  <si>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</si>
  <si>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</si>
  <si>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</si>
  <si>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</si>
  <si>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</si>
  <si>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</si>
  <si>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</si>
  <si>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</si>
  <si>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</si>
  <si>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</si>
  <si>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</si>
  <si>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</si>
  <si>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</si>
  <si>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</si>
  <si>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</si>
  <si>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</si>
  <si>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</si>
  <si>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</si>
  <si>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</si>
  <si>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</si>
  <si>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</si>
  <si>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</si>
  <si>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</si>
  <si>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</si>
  <si>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</si>
  <si>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</si>
  <si>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</si>
  <si>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</si>
  <si>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</si>
  <si>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</si>
  <si>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</si>
  <si>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</si>
  <si>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</si>
  <si>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</si>
  <si>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</si>
  <si>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</si>
  <si>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</si>
  <si>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</si>
  <si>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</si>
  <si>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</si>
  <si>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</si>
  <si>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</si>
  <si>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</si>
  <si>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</si>
  <si>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</si>
  <si>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</si>
  <si>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</si>
  <si>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</si>
  <si>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</si>
  <si>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</si>
  <si>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</si>
  <si>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</si>
  <si>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</si>
  <si>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</si>
  <si>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</si>
  <si>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</si>
  <si>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</si>
  <si>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</si>
  <si>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</si>
  <si>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</si>
  <si>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</si>
  <si>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</si>
  <si>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</si>
  <si>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</si>
  <si>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</si>
  <si>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</si>
  <si>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</si>
  <si>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</si>
  <si>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</si>
  <si>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</si>
  <si>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</si>
  <si>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</si>
  <si>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</si>
  <si>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</si>
  <si>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</si>
  <si>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</si>
  <si>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</si>
  <si>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</si>
  <si>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</si>
  <si>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</si>
  <si>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</si>
  <si>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</si>
  <si>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</si>
  <si>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</si>
  <si>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</si>
  <si>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</si>
  <si>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</si>
  <si>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</si>
  <si>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</si>
  <si>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</si>
  <si>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</si>
  <si>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</si>
  <si>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</si>
  <si>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</si>
  <si>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</si>
  <si>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</si>
  <si>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</si>
  <si>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</si>
  <si>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</si>
  <si>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</si>
  <si>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</si>
  <si>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</si>
  <si>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</si>
  <si>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</si>
  <si>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</si>
  <si>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</si>
  <si>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</si>
  <si>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</si>
  <si>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</si>
  <si>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</si>
  <si>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</si>
  <si>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</si>
  <si>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</si>
  <si>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</si>
  <si>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</si>
  <si>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</si>
  <si>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</si>
  <si>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</si>
  <si>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</si>
  <si>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</si>
  <si>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</si>
  <si>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</si>
  <si>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</si>
  <si>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</si>
  <si>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</si>
  <si>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</si>
  <si>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</si>
  <si>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</si>
  <si>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</si>
  <si>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</si>
  <si>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</si>
  <si>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</si>
  <si>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</si>
  <si>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</si>
  <si>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</si>
  <si>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</si>
  <si>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</si>
  <si>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</si>
  <si>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</si>
  <si>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</si>
  <si>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</si>
  <si>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</si>
  <si>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</si>
  <si>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</si>
  <si>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</si>
  <si>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</si>
  <si>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</si>
  <si>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</si>
  <si>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</si>
  <si>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</si>
  <si>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</si>
  <si>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</si>
  <si>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</si>
  <si>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</si>
  <si>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</si>
  <si>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</si>
  <si>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</si>
  <si>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</si>
  <si>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</si>
  <si>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</si>
  <si>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</si>
  <si>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</si>
  <si>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</si>
  <si>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</si>
  <si>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</si>
  <si>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</si>
  <si>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</si>
  <si>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</si>
  <si>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</si>
  <si>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</si>
  <si>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</si>
  <si>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</si>
  <si>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</si>
  <si>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</si>
  <si>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</si>
  <si>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</si>
  <si>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</si>
  <si>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</si>
  <si>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</si>
  <si>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</si>
  <si>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</si>
  <si>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</si>
  <si>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</si>
  <si>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</si>
  <si>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</si>
  <si>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</si>
  <si>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</si>
  <si>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</si>
  <si>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</si>
  <si>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</si>
  <si>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</si>
  <si>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</si>
  <si>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</si>
  <si>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</si>
  <si>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</si>
  <si>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</si>
  <si>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</si>
  <si>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</si>
  <si>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</si>
  <si>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</si>
  <si>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</si>
  <si>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</si>
  <si>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</si>
  <si>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</si>
  <si>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</si>
  <si>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</si>
  <si>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</si>
  <si>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</si>
  <si>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</si>
  <si>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</si>
  <si>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</si>
  <si>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</si>
  <si>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</si>
  <si>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</si>
  <si>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</si>
  <si>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</si>
  <si>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</si>
  <si>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</si>
  <si>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</si>
  <si>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</si>
  <si>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</si>
  <si>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</si>
  <si>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</si>
  <si>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</si>
  <si>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</si>
  <si>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</si>
  <si>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</si>
  <si>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</si>
  <si>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</si>
  <si>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</si>
  <si>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</si>
  <si>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</si>
  <si>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</si>
  <si>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</si>
  <si>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</si>
  <si>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</si>
  <si>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</si>
  <si>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</si>
  <si>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</si>
  <si>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</si>
  <si>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</si>
  <si>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</si>
  <si>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</si>
  <si>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</si>
  <si>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</si>
  <si>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</si>
  <si>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</si>
  <si>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</si>
  <si>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</si>
  <si>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</si>
  <si>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</si>
  <si>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</si>
  <si>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</si>
  <si>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</si>
  <si>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</si>
  <si>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</si>
  <si>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</si>
  <si>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</si>
  <si>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</si>
  <si>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</si>
  <si>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</si>
  <si>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</si>
  <si>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</si>
  <si>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</si>
  <si>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</si>
  <si>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</si>
  <si>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</si>
  <si>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</si>
  <si>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</si>
  <si>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</si>
  <si>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</si>
  <si>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</si>
  <si>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</si>
  <si>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</si>
  <si>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</si>
  <si>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</si>
  <si>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</si>
  <si>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</si>
  <si>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</si>
  <si>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</si>
  <si>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</si>
  <si>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</si>
  <si>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</si>
  <si>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</si>
  <si>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</si>
  <si>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</si>
  <si>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</si>
  <si>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</si>
  <si>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</si>
  <si>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</si>
  <si>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</si>
  <si>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</si>
  <si>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</si>
  <si>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</si>
  <si>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</si>
  <si>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</si>
  <si>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</si>
  <si>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</si>
  <si>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</si>
  <si>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</si>
  <si>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</si>
  <si>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</si>
  <si>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</si>
  <si>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</si>
  <si>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</si>
  <si>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</si>
  <si>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</si>
  <si>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</si>
  <si>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</si>
  <si>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</si>
  <si>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</si>
  <si>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</si>
  <si>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</si>
  <si>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</si>
  <si>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</si>
  <si>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</si>
  <si>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</si>
  <si>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</si>
  <si>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</si>
  <si>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</si>
  <si>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</si>
  <si>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</si>
  <si>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</si>
  <si>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</si>
  <si>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</si>
  <si>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</si>
  <si>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</si>
  <si>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</si>
  <si>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</si>
  <si>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</si>
  <si>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</si>
  <si>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</si>
  <si>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</si>
  <si>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</si>
  <si>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</si>
  <si>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</si>
  <si>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</si>
  <si>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</si>
  <si>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</si>
  <si>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</si>
  <si>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</si>
  <si>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</si>
  <si>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</si>
  <si>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</si>
  <si>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</si>
  <si>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</si>
  <si>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</si>
  <si>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</si>
  <si>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</si>
  <si>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</si>
  <si>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</si>
  <si>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</si>
  <si>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</si>
  <si>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</si>
  <si>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</si>
  <si>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</si>
  <si>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</si>
  <si>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</si>
  <si>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</si>
  <si>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</si>
  <si>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</si>
  <si>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</si>
  <si>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</si>
  <si>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</si>
  <si>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</si>
  <si>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</si>
  <si>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</si>
  <si>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</si>
  <si>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</si>
  <si>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</si>
  <si>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</si>
  <si>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</si>
  <si>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</si>
  <si>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</si>
  <si>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</si>
  <si>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</si>
  <si>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</si>
  <si>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</si>
  <si>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</si>
  <si>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</si>
  <si>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</si>
  <si>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</si>
  <si>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</si>
  <si>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</si>
  <si>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</si>
  <si>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</si>
  <si>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</si>
  <si>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</si>
  <si>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</si>
  <si>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</si>
  <si>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</si>
  <si>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</si>
  <si>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</si>
  <si>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</si>
  <si>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</si>
  <si>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</si>
  <si>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</si>
  <si>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</si>
  <si>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</si>
  <si>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</si>
  <si>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</si>
  <si>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</si>
  <si>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</si>
  <si>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</si>
  <si>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</si>
  <si>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</si>
  <si>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</si>
  <si>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</si>
  <si>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</si>
  <si>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</si>
  <si>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</si>
  <si>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</si>
  <si>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</si>
  <si>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</si>
  <si>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</si>
  <si>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</si>
  <si>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</si>
  <si>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</si>
  <si>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</si>
  <si>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</si>
  <si>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</si>
  <si>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</si>
  <si>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</si>
  <si>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</si>
  <si>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</si>
  <si>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</si>
  <si>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</si>
  <si>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</si>
  <si>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</si>
  <si>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</si>
  <si>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</si>
  <si>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</si>
  <si>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</si>
  <si>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</si>
  <si>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</si>
  <si>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</si>
  <si>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</si>
  <si>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</si>
  <si>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</si>
  <si>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</si>
  <si>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</si>
  <si>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</si>
  <si>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</si>
  <si>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</si>
  <si>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</si>
  <si>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</si>
  <si>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</si>
  <si>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</si>
  <si>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</si>
  <si>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</si>
  <si>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</si>
  <si>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</si>
  <si>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</si>
  <si>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</si>
  <si>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</si>
  <si>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</si>
  <si>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</si>
  <si>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</si>
  <si>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</si>
  <si>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</si>
  <si>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</si>
  <si>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</si>
  <si>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</si>
  <si>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</si>
  <si>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</si>
  <si>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</si>
  <si>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</si>
  <si>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</si>
  <si>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</si>
  <si>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</si>
  <si>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</si>
  <si>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</si>
  <si>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</si>
  <si>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</si>
  <si>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</si>
  <si>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</si>
  <si>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</si>
  <si>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</si>
  <si>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</si>
  <si>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</si>
  <si>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</si>
  <si>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</si>
  <si>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</si>
  <si>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</si>
  <si>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</si>
  <si>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</si>
  <si>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</si>
  <si>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</si>
  <si>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</si>
  <si>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</si>
  <si>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</si>
  <si>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</si>
  <si>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</si>
  <si>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</si>
  <si>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</si>
  <si>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</si>
  <si>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</si>
  <si>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</si>
  <si>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</si>
  <si>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</si>
  <si>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</si>
  <si>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</si>
  <si>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</si>
  <si>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</si>
  <si>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</si>
  <si>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</si>
  <si>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</si>
  <si>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</si>
  <si>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</si>
  <si>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</si>
  <si>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</si>
  <si>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</si>
  <si>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</si>
  <si>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</si>
  <si>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</si>
  <si>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</si>
  <si>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</si>
  <si>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</si>
  <si>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</si>
  <si>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</si>
  <si>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</si>
  <si>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</si>
  <si>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</si>
  <si>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</si>
  <si>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</si>
  <si>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</si>
  <si>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</si>
  <si>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</si>
  <si>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</si>
  <si>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</si>
  <si>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</si>
  <si>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</si>
  <si>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</si>
  <si>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</si>
  <si>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</si>
  <si>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</si>
  <si>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</si>
  <si>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</si>
  <si>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</si>
  <si>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</si>
  <si>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</si>
  <si>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</si>
  <si>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</si>
  <si>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</si>
  <si>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</si>
  <si>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</si>
  <si>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</si>
  <si>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</si>
  <si>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</si>
  <si>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</si>
  <si>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</si>
  <si>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</si>
  <si>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</si>
  <si>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</si>
  <si>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</si>
  <si>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</si>
  <si>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</si>
  <si>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</si>
  <si>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</si>
  <si>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</si>
  <si>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</si>
  <si>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</si>
  <si>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</si>
  <si>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</si>
  <si>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</si>
  <si>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</si>
  <si>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</si>
  <si>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</si>
  <si>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</si>
  <si>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</si>
  <si>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</si>
  <si>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</si>
  <si>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</si>
  <si>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</si>
  <si>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</si>
  <si>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</si>
  <si>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</si>
  <si>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</si>
  <si>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</si>
  <si>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</si>
  <si>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</si>
  <si>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</si>
  <si>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</si>
  <si>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</si>
  <si>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</si>
  <si>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</si>
  <si>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</si>
  <si>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</si>
  <si>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</si>
  <si>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</si>
  <si>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</si>
  <si>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</si>
  <si>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</si>
  <si>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</si>
  <si>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</si>
  <si>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</si>
  <si>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</si>
  <si>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</si>
  <si>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</si>
  <si>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</si>
  <si>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</si>
  <si>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</si>
  <si>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</si>
  <si>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</si>
  <si>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</si>
  <si>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</si>
  <si>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</si>
  <si>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</si>
  <si>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</si>
  <si>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</si>
  <si>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</si>
  <si>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</si>
  <si>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</si>
  <si>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</si>
  <si>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</si>
  <si>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</si>
  <si>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</si>
  <si>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</si>
  <si>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</si>
  <si>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</si>
  <si>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</si>
  <si>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</si>
  <si>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</si>
  <si>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</si>
  <si>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</si>
  <si>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</si>
  <si>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</si>
  <si>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</si>
  <si>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</si>
  <si>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</si>
  <si>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</si>
  <si>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</si>
  <si>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</si>
  <si>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</si>
  <si>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</si>
  <si>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</si>
  <si>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</si>
  <si>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</si>
  <si>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</si>
  <si>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</si>
  <si>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</si>
  <si>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</si>
  <si>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</si>
  <si>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</si>
  <si>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</si>
  <si>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</si>
  <si>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</si>
  <si>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</si>
  <si>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</si>
  <si>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</si>
  <si>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</si>
  <si>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</si>
  <si>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</si>
  <si>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</si>
  <si>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</si>
  <si>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</si>
  <si>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</si>
  <si>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</si>
  <si>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</si>
  <si>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</si>
  <si>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</si>
  <si>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</si>
  <si>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</si>
  <si>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</si>
  <si>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</si>
  <si>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</si>
  <si>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</si>
  <si>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</si>
  <si>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</si>
  <si>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</si>
  <si>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</si>
  <si>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</si>
  <si>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</si>
  <si>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</si>
  <si>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</si>
  <si>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</si>
  <si>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</si>
  <si>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</si>
  <si>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</si>
  <si>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</si>
  <si>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</si>
  <si>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</si>
  <si>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</si>
  <si>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</si>
  <si>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</si>
  <si>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</si>
  <si>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</si>
  <si>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</si>
  <si>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</si>
  <si>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</si>
  <si>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</si>
  <si>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</si>
  <si>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</si>
  <si>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</si>
  <si>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</si>
  <si>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</si>
  <si>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</si>
  <si>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</si>
  <si>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</si>
  <si>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</si>
  <si>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</si>
  <si>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</si>
  <si>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</si>
  <si>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</si>
  <si>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</si>
  <si>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</si>
  <si>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</si>
  <si>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</si>
  <si>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</si>
  <si>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</si>
  <si>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</si>
  <si>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</si>
  <si>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</si>
  <si>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</si>
  <si>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</si>
  <si>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</si>
  <si>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</si>
  <si>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</si>
  <si>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</si>
  <si>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</si>
  <si>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</si>
  <si>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</si>
  <si>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</si>
  <si>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</si>
  <si>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</si>
  <si>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</si>
  <si>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</si>
  <si>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</si>
  <si>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</si>
  <si>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</si>
  <si>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</si>
  <si>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</si>
  <si>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</si>
  <si>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</si>
  <si>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</si>
  <si>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</si>
  <si>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</si>
  <si>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</si>
  <si>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</si>
  <si>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</si>
  <si>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</si>
  <si>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</si>
  <si>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</si>
  <si>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</si>
  <si>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</si>
  <si>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</si>
  <si>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</si>
  <si>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</si>
  <si>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</si>
  <si>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</si>
  <si>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</si>
  <si>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</si>
  <si>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</si>
  <si>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</si>
  <si>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</si>
  <si>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</si>
  <si>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</si>
  <si>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</si>
  <si>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</si>
  <si>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</si>
  <si>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</si>
  <si>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</si>
  <si>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</si>
  <si>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</si>
  <si>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</si>
  <si>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</si>
  <si>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</si>
  <si>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</si>
  <si>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</si>
  <si>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</si>
  <si>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</si>
  <si>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</si>
  <si>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</si>
  <si>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</si>
  <si>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</si>
  <si>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</si>
  <si>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</si>
  <si>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</si>
  <si>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</si>
  <si>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</si>
  <si>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</si>
  <si>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</si>
  <si>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</si>
  <si>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</si>
  <si>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</si>
  <si>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</si>
  <si>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</si>
  <si>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</si>
  <si>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</si>
  <si>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</si>
  <si>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</si>
  <si>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</si>
  <si>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</si>
  <si>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</si>
  <si>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</si>
  <si>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</si>
  <si>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</si>
  <si>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</si>
  <si>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</si>
  <si>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</si>
  <si>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</si>
  <si>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</si>
  <si>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</si>
  <si>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</si>
  <si>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</si>
  <si>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</si>
  <si>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</si>
  <si>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</si>
  <si>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</si>
  <si>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</si>
  <si>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</si>
  <si>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</si>
  <si>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</si>
  <si>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</si>
  <si>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</si>
  <si>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</si>
  <si>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</si>
  <si>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</si>
  <si>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</si>
  <si>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</si>
  <si>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</si>
  <si>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</si>
  <si>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</si>
  <si>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</si>
  <si>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</si>
  <si>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</si>
  <si>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</si>
  <si>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</si>
  <si>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</si>
  <si>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</si>
  <si>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</si>
  <si>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</si>
  <si>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</si>
  <si>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</si>
  <si>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</si>
  <si>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</si>
  <si>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</si>
  <si>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</si>
  <si>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</si>
  <si>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</si>
  <si>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</si>
  <si>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</si>
  <si>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</si>
  <si>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</si>
  <si>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</si>
  <si>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</si>
  <si>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</si>
  <si>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</si>
  <si>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</si>
  <si>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</si>
  <si>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</si>
  <si>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</si>
  <si>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</si>
  <si>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</si>
  <si>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</si>
  <si>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</si>
  <si>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</si>
  <si>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</si>
  <si>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</si>
  <si>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</si>
  <si>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</si>
  <si>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</si>
  <si>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</si>
  <si>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</si>
  <si>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</si>
  <si>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</si>
  <si>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</si>
  <si>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</si>
  <si>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</si>
  <si>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</si>
  <si>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</si>
  <si>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</si>
  <si>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</si>
  <si>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</si>
  <si>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</si>
  <si>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</si>
  <si>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</si>
  <si>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</si>
  <si>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</si>
  <si>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</si>
  <si>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</si>
  <si>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</si>
  <si>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</si>
  <si>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</si>
  <si>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</si>
  <si>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</si>
  <si>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</si>
  <si>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</si>
  <si>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</si>
  <si>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</si>
  <si>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</si>
  <si>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</si>
  <si>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</si>
  <si>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</si>
  <si>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</si>
  <si>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</si>
  <si>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</si>
  <si>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</si>
  <si>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</si>
  <si>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</si>
  <si>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</si>
  <si>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</si>
  <si>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</si>
  <si>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</si>
  <si>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</si>
  <si>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</si>
  <si>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</si>
  <si>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</si>
  <si>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</si>
  <si>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</si>
  <si>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</si>
  <si>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</si>
  <si>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</si>
  <si>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</si>
  <si>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</si>
  <si>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</si>
  <si>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</si>
  <si>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</si>
  <si>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</si>
  <si>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</si>
  <si>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</si>
  <si>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</si>
  <si>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</si>
  <si>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</si>
  <si>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</si>
  <si>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</si>
  <si>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</si>
  <si>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</si>
  <si>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</si>
  <si>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</si>
  <si>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</si>
  <si>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</si>
  <si>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</si>
  <si>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</si>
  <si>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</si>
  <si>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</si>
  <si>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</si>
  <si>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</si>
  <si>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</si>
  <si>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</si>
  <si>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</si>
  <si>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</si>
  <si>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</si>
  <si>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</si>
  <si>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</si>
  <si>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</si>
  <si>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</si>
  <si>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</si>
  <si>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</si>
  <si>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</si>
  <si>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</si>
  <si>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</si>
  <si>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</si>
  <si>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</si>
  <si>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</si>
  <si>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</si>
  <si>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</si>
  <si>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</si>
  <si>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</si>
  <si>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</si>
  <si>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</si>
  <si>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</si>
  <si>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</si>
  <si>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</si>
  <si>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</si>
  <si>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</si>
  <si>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</si>
  <si>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</si>
  <si>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</si>
  <si>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</si>
  <si>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</si>
  <si>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</si>
  <si>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</si>
  <si>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</si>
  <si>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</si>
  <si>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</si>
  <si>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</si>
  <si>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</si>
  <si>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</si>
  <si>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</si>
  <si>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</si>
  <si>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</si>
  <si>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</si>
  <si>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</si>
  <si>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</si>
  <si>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</si>
  <si>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</si>
  <si>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</si>
  <si>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</si>
  <si>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</si>
  <si>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</si>
  <si>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</si>
  <si>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</si>
  <si>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</si>
  <si>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</si>
  <si>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</si>
  <si>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</si>
  <si>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</si>
  <si>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</si>
  <si>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</si>
  <si>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</si>
  <si>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</si>
  <si>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</si>
  <si>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</si>
  <si>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</si>
  <si>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</si>
  <si>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</si>
  <si>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</si>
  <si>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</si>
  <si>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</si>
  <si>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</si>
  <si>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</si>
  <si>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</si>
  <si>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</si>
  <si>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</si>
  <si>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</si>
  <si>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</si>
  <si>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</si>
  <si>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</si>
  <si>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</si>
  <si>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</si>
  <si>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</si>
  <si>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</si>
  <si>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</si>
  <si>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</si>
  <si>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</si>
  <si>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</si>
  <si>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</si>
  <si>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</si>
  <si>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</si>
  <si>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</si>
  <si>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</si>
  <si>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</si>
  <si>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</si>
  <si>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</si>
  <si>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</si>
  <si>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</si>
  <si>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</si>
  <si>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</si>
  <si>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</si>
  <si>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</si>
  <si>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</si>
  <si>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</si>
  <si>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</si>
  <si>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</si>
  <si>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</si>
  <si>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</si>
  <si>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</si>
  <si>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</si>
  <si>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</si>
  <si>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</si>
  <si>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</si>
  <si>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</si>
  <si>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</si>
  <si>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</si>
  <si>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</si>
  <si>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</si>
  <si>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</si>
  <si>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</si>
  <si>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</si>
  <si>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</si>
  <si>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</si>
  <si>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</si>
  <si>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</si>
  <si>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</si>
  <si>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</si>
  <si>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</si>
  <si>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</si>
  <si>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</si>
  <si>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</si>
  <si>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</si>
  <si>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</si>
  <si>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</si>
  <si>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</si>
  <si>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</si>
  <si>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</si>
  <si>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</si>
  <si>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</si>
  <si>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</si>
  <si>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</si>
  <si>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</si>
  <si>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</si>
  <si>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</si>
  <si>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</si>
  <si>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</si>
  <si>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</si>
  <si>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</si>
  <si>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</si>
  <si>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</si>
  <si>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</si>
  <si>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</si>
  <si>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</si>
  <si>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</si>
  <si>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</si>
  <si>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</si>
  <si>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</si>
  <si>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</si>
  <si>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</si>
  <si>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</si>
  <si>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</si>
  <si>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</si>
  <si>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</si>
  <si>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</si>
  <si>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</si>
  <si>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</si>
  <si>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</si>
  <si>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</si>
  <si>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</si>
  <si>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</si>
  <si>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</si>
  <si>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</si>
  <si>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</si>
  <si>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</si>
  <si>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</si>
  <si>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</si>
  <si>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</si>
  <si>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</si>
  <si>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</si>
  <si>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</si>
  <si>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</si>
  <si>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</si>
  <si>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</si>
  <si>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</si>
  <si>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</si>
  <si>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</si>
  <si>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</si>
  <si>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</si>
  <si>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</si>
  <si>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</si>
  <si>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</si>
  <si>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</si>
  <si>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</si>
  <si>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</si>
  <si>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</si>
  <si>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</si>
  <si>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</si>
  <si>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</si>
  <si>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</si>
  <si>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</si>
  <si>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</si>
  <si>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</si>
  <si>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</si>
  <si>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</si>
  <si>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</si>
  <si>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</si>
  <si>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</si>
  <si>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</si>
  <si>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</si>
  <si>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</si>
  <si>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</si>
  <si>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</si>
  <si>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</si>
  <si>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</si>
  <si>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</si>
  <si>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</si>
  <si>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</si>
  <si>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</si>
  <si>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</si>
  <si>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</si>
  <si>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</si>
  <si>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</si>
  <si>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</si>
  <si>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</si>
  <si>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</si>
  <si>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</si>
  <si>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</si>
  <si>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</si>
  <si>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</si>
  <si>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</si>
  <si>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</si>
  <si>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</si>
  <si>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</si>
  <si>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</si>
  <si>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</si>
  <si>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</si>
  <si>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</si>
  <si>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</si>
  <si>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</si>
  <si>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</si>
  <si>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</si>
  <si>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</si>
  <si>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</si>
  <si>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</si>
  <si>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</si>
  <si>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</si>
  <si>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</si>
  <si>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</si>
  <si>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</si>
  <si>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</si>
  <si>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</si>
  <si>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</si>
  <si>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</si>
  <si>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</si>
  <si>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</si>
  <si>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</si>
  <si>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</si>
  <si>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</si>
  <si>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</si>
  <si>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</si>
  <si>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</si>
  <si>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</si>
  <si>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</si>
  <si>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</si>
  <si>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</si>
  <si>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</si>
  <si>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</si>
  <si>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</si>
  <si>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</si>
  <si>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</si>
  <si>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</si>
  <si>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</si>
  <si>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</si>
  <si>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</si>
  <si>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</si>
  <si>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</si>
  <si>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</si>
  <si>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</si>
  <si>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</si>
  <si>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</si>
  <si>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</si>
  <si>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</si>
  <si>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</si>
  <si>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</si>
  <si>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</si>
  <si>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</si>
  <si>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</si>
  <si>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</si>
  <si>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</si>
  <si>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</si>
  <si>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</si>
  <si>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</si>
  <si>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</si>
  <si>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</si>
  <si>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</si>
  <si>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</si>
  <si>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</si>
  <si>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</si>
  <si>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</si>
  <si>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</si>
  <si>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</si>
  <si>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</si>
  <si>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</si>
  <si>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</si>
  <si>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</si>
  <si>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</si>
  <si>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</si>
  <si>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</si>
  <si>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</si>
  <si>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</si>
  <si>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</si>
  <si>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</si>
  <si>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</si>
  <si>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</si>
  <si>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</si>
  <si>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</si>
  <si>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</si>
  <si>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</si>
  <si>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</si>
  <si>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</si>
  <si>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</si>
  <si>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</si>
  <si>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</si>
  <si>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</si>
  <si>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</si>
  <si>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</si>
  <si>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</si>
  <si>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</si>
  <si>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</si>
  <si>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</si>
  <si>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</si>
  <si>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</si>
  <si>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</si>
  <si>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</si>
  <si>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</si>
  <si>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</si>
  <si>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</si>
  <si>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</si>
  <si>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</si>
  <si>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</si>
  <si>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</si>
  <si>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</si>
  <si>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</si>
  <si>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</si>
  <si>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</si>
  <si>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</si>
  <si>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</si>
  <si>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</si>
  <si>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</si>
  <si>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</si>
  <si>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</si>
  <si>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</si>
  <si>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</si>
  <si>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</si>
  <si>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</si>
  <si>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</si>
  <si>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</si>
  <si>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</si>
  <si>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</si>
  <si>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</si>
  <si>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</si>
  <si>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</si>
  <si>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</si>
  <si>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</si>
  <si>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</si>
  <si>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</si>
  <si>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</si>
  <si>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</si>
  <si>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</si>
  <si>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</si>
  <si>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</si>
  <si>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</si>
  <si>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</si>
  <si>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</si>
  <si>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</si>
  <si>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</si>
  <si>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</si>
  <si>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</si>
  <si>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</si>
  <si>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</si>
  <si>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</si>
  <si>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</si>
  <si>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</si>
  <si>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</si>
  <si>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</si>
  <si>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</si>
  <si>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</si>
  <si>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</si>
  <si>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</si>
  <si>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</si>
  <si>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</si>
  <si>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</si>
  <si>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</si>
  <si>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</si>
  <si>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</si>
  <si>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</si>
  <si>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</si>
  <si>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</si>
  <si>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</si>
  <si>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</si>
  <si>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</si>
  <si>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</si>
  <si>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</si>
  <si>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</si>
  <si>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</si>
  <si>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</si>
  <si>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</si>
  <si>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</si>
  <si>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</si>
  <si>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</si>
  <si>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</si>
  <si>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</si>
  <si>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</si>
  <si>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</si>
  <si>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</si>
  <si>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</si>
  <si>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</si>
  <si>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</si>
  <si>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</si>
  <si>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</si>
  <si>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</si>
  <si>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</si>
  <si>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</si>
  <si>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</si>
  <si>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</si>
  <si>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</si>
  <si>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</si>
  <si>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</si>
  <si>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</si>
  <si>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</si>
  <si>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</si>
  <si>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</si>
  <si>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</si>
  <si>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</si>
  <si>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</si>
  <si>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</si>
  <si>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</si>
  <si>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</si>
  <si>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</si>
  <si>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</si>
  <si>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</si>
  <si>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</si>
  <si>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</si>
  <si>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</si>
  <si>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</si>
  <si>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</si>
  <si>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</si>
  <si>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</si>
  <si>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</si>
  <si>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</si>
  <si>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</si>
  <si>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</si>
  <si>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</si>
  <si>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</si>
  <si>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</si>
  <si>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</si>
  <si>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</si>
  <si>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</si>
  <si>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</si>
  <si>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</si>
  <si>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</si>
  <si>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</si>
  <si>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</si>
  <si>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</si>
  <si>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</si>
  <si>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</si>
  <si>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</si>
  <si>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</si>
  <si>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</si>
  <si>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</si>
  <si>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</si>
  <si>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</si>
  <si>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</si>
  <si>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</si>
  <si>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</si>
  <si>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</si>
  <si>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</si>
  <si>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</si>
  <si>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</si>
  <si>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</si>
  <si>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</si>
  <si>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</si>
  <si>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</si>
  <si>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</si>
  <si>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</si>
  <si>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</si>
  <si>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</si>
  <si>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</si>
  <si>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</si>
  <si>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</si>
  <si>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</si>
  <si>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</si>
  <si>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</si>
  <si>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</si>
  <si>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</si>
  <si>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</si>
  <si>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</si>
  <si>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</si>
  <si>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</si>
  <si>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</si>
  <si>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</si>
  <si>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</si>
  <si>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</si>
  <si>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</si>
  <si>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</si>
  <si>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</si>
  <si>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</si>
  <si>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</si>
  <si>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</si>
  <si>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</si>
  <si>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</si>
  <si>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</si>
  <si>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</si>
  <si>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</si>
  <si>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</si>
  <si>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</si>
  <si>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</si>
  <si>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</si>
  <si>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</si>
  <si>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</si>
  <si>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</si>
  <si>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</si>
  <si>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</si>
  <si>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</si>
  <si>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</si>
  <si>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</si>
  <si>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</si>
  <si>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</si>
  <si>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</si>
  <si>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</si>
  <si>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</si>
  <si>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</si>
  <si>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</si>
  <si>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</si>
  <si>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</si>
  <si>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</si>
  <si>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</si>
  <si>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</si>
  <si>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</si>
  <si>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</si>
  <si>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</si>
  <si>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</si>
  <si>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</si>
  <si>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</si>
  <si>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</si>
  <si>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</si>
  <si>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</si>
  <si>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</si>
  <si>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</si>
  <si>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</si>
  <si>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</si>
  <si>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</si>
  <si>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</si>
  <si>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</si>
  <si>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</si>
  <si>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</si>
  <si>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</si>
  <si>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</si>
  <si>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</si>
  <si>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</si>
  <si>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</si>
  <si>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</si>
  <si>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</si>
  <si>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</si>
  <si>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</si>
  <si>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</si>
  <si>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</si>
  <si>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</si>
  <si>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</si>
  <si>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</si>
  <si>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</si>
  <si>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</si>
  <si>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</si>
  <si>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</si>
  <si>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</si>
  <si>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</si>
  <si>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</si>
  <si>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</si>
  <si>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</si>
  <si>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</si>
  <si>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</si>
  <si>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</si>
  <si>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</si>
  <si>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</si>
  <si>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</si>
  <si>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</si>
  <si>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</si>
  <si>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</si>
  <si>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</si>
  <si>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</si>
  <si>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</si>
  <si>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</si>
  <si>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</si>
  <si>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</si>
  <si>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</si>
  <si>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</si>
  <si>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</si>
  <si>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</si>
  <si>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</si>
  <si>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</si>
  <si>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</si>
  <si>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</si>
  <si>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</si>
  <si>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</si>
  <si>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</si>
  <si>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</si>
  <si>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</si>
  <si>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</si>
  <si>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</si>
  <si>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</si>
  <si>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</si>
  <si>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</si>
  <si>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</si>
  <si>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</si>
  <si>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</si>
  <si>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</si>
  <si>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</si>
  <si>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</si>
  <si>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</si>
  <si>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</si>
  <si>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</si>
  <si>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</si>
  <si>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</si>
  <si>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</si>
  <si>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</si>
  <si>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</si>
  <si>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</si>
  <si>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</si>
  <si>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</si>
  <si>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</si>
  <si>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</si>
  <si>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</si>
  <si>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</si>
  <si>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</si>
  <si>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</si>
  <si>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</si>
  <si>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</si>
  <si>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</si>
  <si>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</si>
  <si>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</si>
  <si>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</si>
  <si>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</si>
  <si>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</si>
  <si>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</si>
  <si>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</si>
  <si>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</si>
  <si>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</si>
  <si>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</si>
  <si>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</si>
  <si>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</si>
  <si>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</si>
  <si>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</si>
  <si>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</si>
  <si>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</si>
  <si>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</si>
  <si>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</si>
  <si>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</si>
  <si>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</si>
  <si>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</si>
  <si>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</si>
  <si>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</si>
  <si>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</si>
  <si>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</si>
  <si>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</si>
  <si>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</si>
  <si>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</si>
  <si>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</si>
  <si>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</si>
  <si>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</si>
  <si>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</si>
  <si>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</si>
  <si>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</si>
  <si>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</si>
  <si>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</si>
  <si>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</si>
  <si>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</si>
  <si>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</si>
  <si>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</si>
  <si>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</si>
  <si>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</si>
  <si>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</si>
  <si>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</si>
  <si>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</si>
  <si>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</si>
  <si>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</si>
  <si>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</si>
  <si>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</si>
  <si>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</si>
  <si>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</si>
  <si>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</si>
  <si>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</si>
  <si>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</si>
  <si>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</si>
  <si>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</si>
  <si>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</si>
  <si>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</si>
  <si>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</si>
  <si>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</si>
  <si>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</si>
  <si>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</si>
  <si>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</si>
  <si>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</si>
  <si>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</si>
  <si>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</si>
  <si>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</si>
  <si>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</si>
  <si>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</si>
  <si>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</si>
  <si>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</si>
  <si>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</si>
  <si>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</si>
  <si>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</si>
  <si>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</si>
  <si>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</si>
  <si>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</si>
  <si>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</si>
  <si>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</si>
  <si>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</si>
  <si>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</si>
  <si>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</si>
  <si>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</si>
  <si>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</si>
  <si>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</si>
  <si>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</si>
  <si>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</si>
  <si>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</si>
  <si>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</si>
  <si>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</si>
  <si>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</si>
  <si>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</si>
  <si>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</si>
  <si>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</si>
  <si>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</si>
  <si>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</si>
  <si>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</si>
  <si>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</si>
  <si>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</si>
  <si>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</si>
  <si>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</si>
  <si>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</si>
  <si>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</si>
  <si>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</si>
  <si>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</si>
  <si>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</si>
  <si>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</si>
  <si>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</si>
  <si>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</si>
  <si>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</si>
  <si>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</si>
  <si>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</si>
  <si>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</si>
  <si>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</si>
  <si>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</si>
  <si>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</si>
  <si>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</si>
  <si>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</si>
  <si>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</si>
  <si>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</si>
  <si>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</si>
  <si>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</si>
  <si>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</si>
  <si>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</si>
  <si>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</si>
  <si>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</si>
  <si>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</si>
  <si>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</si>
  <si>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</si>
  <si>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</si>
  <si>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</si>
  <si>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</si>
  <si>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</si>
  <si>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</si>
  <si>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</si>
  <si>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</si>
  <si>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</si>
  <si>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</si>
  <si>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</si>
  <si>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</si>
  <si>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</si>
  <si>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</si>
  <si>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</si>
  <si>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</si>
  <si>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</si>
  <si>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</si>
  <si>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</si>
  <si>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</si>
  <si>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</si>
  <si>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</si>
  <si>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</si>
  <si>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</si>
  <si>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</si>
  <si>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</si>
  <si>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</si>
  <si>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</si>
  <si>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</si>
  <si>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</si>
  <si>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</si>
  <si>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</si>
  <si>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</si>
  <si>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</si>
  <si>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</si>
  <si>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</si>
  <si>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</si>
  <si>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</si>
  <si>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</si>
  <si>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</si>
  <si>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</si>
  <si>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</si>
  <si>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</si>
  <si>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</si>
  <si>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</si>
  <si>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</si>
  <si>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</si>
  <si>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</si>
  <si>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</si>
  <si>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</si>
  <si>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</si>
  <si>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</si>
  <si>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</si>
  <si>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</si>
  <si>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</si>
  <si>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</si>
  <si>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</si>
  <si>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</si>
  <si>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</si>
  <si>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</si>
  <si>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</si>
  <si>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</si>
  <si>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</si>
  <si>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</si>
  <si>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</si>
  <si>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</si>
  <si>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</si>
  <si>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</si>
  <si>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</si>
  <si>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</si>
  <si>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</si>
  <si>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</si>
  <si>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</si>
  <si>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</si>
  <si>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</si>
  <si>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</si>
  <si>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</si>
  <si>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</si>
  <si>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</si>
  <si>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</si>
  <si>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</si>
  <si>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</si>
  <si>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</si>
  <si>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</si>
  <si>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</si>
  <si>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</si>
  <si>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</si>
  <si>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</si>
  <si>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</si>
  <si>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</si>
  <si>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</si>
  <si>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</si>
  <si>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</si>
  <si>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</si>
  <si>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</si>
  <si>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</si>
  <si>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</si>
  <si>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</si>
  <si>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</si>
  <si>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</si>
  <si>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</si>
  <si>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</si>
  <si>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</si>
  <si>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</si>
  <si>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</si>
  <si>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</si>
  <si>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</si>
  <si>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</si>
  <si>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</si>
  <si>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</si>
  <si>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</si>
  <si>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</si>
  <si>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</si>
  <si>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</si>
  <si>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</si>
  <si>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</si>
  <si>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</si>
  <si>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</si>
  <si>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</si>
  <si>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</si>
  <si>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</si>
  <si>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</si>
  <si>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</si>
  <si>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</si>
  <si>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</si>
  <si>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</si>
  <si>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</si>
  <si>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</si>
  <si>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</si>
  <si>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</si>
  <si>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</si>
  <si>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</si>
  <si>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</si>
  <si>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</si>
  <si>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</si>
  <si>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</si>
  <si>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</si>
  <si>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</si>
  <si>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</si>
  <si>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</si>
  <si>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</si>
  <si>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</si>
  <si>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</si>
  <si>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</si>
  <si>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</si>
  <si>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</si>
  <si>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</si>
  <si>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</si>
  <si>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</si>
  <si>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</si>
  <si>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</si>
  <si>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</si>
  <si>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</si>
  <si>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</si>
  <si>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</si>
  <si>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</si>
  <si>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</si>
  <si>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</si>
  <si>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</si>
  <si>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</si>
  <si>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</si>
  <si>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</si>
  <si>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</si>
  <si>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</si>
  <si>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</si>
  <si>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</si>
  <si>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</si>
  <si>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</si>
  <si>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</si>
  <si>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</si>
  <si>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</si>
  <si>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</si>
  <si>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</si>
  <si>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</si>
  <si>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</si>
  <si>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</si>
  <si>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</si>
  <si>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</si>
  <si>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</si>
  <si>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</si>
  <si>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</si>
  <si>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</si>
  <si>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</si>
  <si>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</si>
  <si>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</si>
  <si>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</si>
  <si>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</si>
  <si>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</si>
  <si>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</si>
  <si>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</si>
  <si>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</si>
  <si>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</si>
  <si>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</si>
  <si>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</si>
  <si>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</si>
  <si>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</si>
  <si>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</si>
  <si>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</si>
  <si>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</si>
  <si>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</si>
  <si>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</si>
  <si>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</si>
  <si>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</si>
  <si>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</si>
  <si>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</si>
  <si>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</si>
  <si>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</si>
  <si>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</si>
  <si>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</si>
  <si>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</si>
  <si>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</si>
  <si>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</si>
  <si>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</si>
  <si>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</si>
  <si>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</si>
  <si>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</si>
  <si>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</si>
  <si>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</si>
  <si>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</si>
  <si>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</si>
  <si>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</si>
  <si>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</si>
  <si>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</si>
  <si>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</si>
  <si>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</si>
  <si>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</si>
  <si>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</si>
  <si>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</si>
  <si>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</si>
  <si>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</si>
  <si>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</si>
  <si>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</si>
  <si>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</si>
  <si>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</si>
  <si>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</si>
  <si>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</si>
  <si>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</si>
  <si>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</si>
  <si>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</si>
  <si>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</si>
  <si>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</si>
  <si>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</si>
  <si>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</si>
  <si>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</si>
  <si>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</si>
  <si>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</si>
  <si>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</si>
  <si>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</si>
  <si>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</si>
  <si>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</si>
  <si>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</si>
  <si>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</si>
  <si>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</si>
  <si>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</si>
  <si>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</si>
  <si>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</si>
  <si>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</si>
  <si>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</si>
  <si>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</si>
  <si>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</si>
  <si>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</si>
  <si>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</si>
  <si>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</si>
  <si>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</si>
  <si>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</si>
  <si>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</si>
  <si>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</si>
  <si>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</si>
  <si>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</si>
  <si>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</si>
  <si>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</si>
  <si>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</si>
  <si>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</si>
  <si>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</si>
  <si>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</si>
  <si>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</si>
  <si>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</si>
  <si>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</si>
  <si>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</si>
  <si>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</si>
  <si>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</si>
  <si>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</si>
  <si>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</si>
  <si>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</si>
  <si>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</si>
  <si>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</si>
  <si>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</si>
  <si>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</si>
  <si>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</si>
  <si>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</si>
  <si>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</si>
  <si>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</si>
  <si>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</si>
  <si>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</si>
  <si>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</si>
  <si>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</si>
  <si>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</si>
  <si>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</si>
  <si>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</si>
  <si>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</si>
  <si>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</si>
  <si>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</si>
  <si>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</si>
  <si>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</si>
  <si>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</si>
  <si>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</si>
  <si>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</si>
  <si>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</si>
  <si>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</si>
  <si>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</si>
  <si>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</si>
  <si>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</si>
  <si>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</si>
  <si>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</si>
  <si>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</si>
  <si>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</si>
  <si>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</si>
  <si>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</si>
  <si>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</si>
  <si>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</si>
  <si>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</si>
  <si>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</si>
  <si>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</si>
  <si>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</si>
  <si>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</si>
  <si>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</si>
  <si>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</si>
  <si>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</si>
  <si>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</si>
  <si>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</si>
  <si>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</si>
  <si>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</si>
  <si>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</si>
  <si>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</si>
  <si>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</si>
  <si>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</si>
  <si>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</si>
  <si>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</si>
  <si>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</si>
  <si>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</si>
  <si>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</si>
  <si>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</si>
  <si>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</si>
  <si>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</si>
  <si>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</si>
  <si>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</si>
  <si>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</si>
  <si>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</si>
  <si>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</si>
  <si>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</si>
  <si>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</si>
  <si>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</si>
  <si>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</si>
  <si>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</si>
  <si>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</si>
  <si>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</si>
  <si>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</si>
  <si>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</si>
  <si>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</si>
  <si>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</si>
  <si>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</si>
  <si>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</si>
  <si>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</si>
  <si>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</si>
  <si>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</si>
  <si>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</si>
  <si>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</si>
  <si>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</si>
  <si>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</si>
  <si>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</si>
  <si>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</si>
  <si>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</si>
  <si>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</si>
  <si>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</si>
  <si>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</si>
  <si>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</si>
  <si>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</si>
  <si>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</si>
  <si>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</si>
  <si>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</si>
  <si>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</si>
  <si>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</si>
  <si>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</si>
  <si>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</si>
  <si>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</si>
  <si>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</si>
  <si>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</si>
  <si>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</si>
  <si>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</si>
  <si>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</si>
  <si>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</si>
  <si>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</si>
  <si>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</si>
  <si>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</si>
  <si>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</si>
  <si>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</si>
  <si>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</si>
  <si>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</si>
  <si>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</si>
  <si>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</si>
  <si>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</si>
  <si>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</si>
  <si>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</si>
  <si>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</si>
  <si>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</si>
  <si>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</si>
  <si>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</si>
  <si>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</si>
  <si>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</si>
  <si>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</si>
  <si>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</si>
  <si>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</si>
  <si>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</si>
  <si>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</si>
  <si>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</si>
  <si>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</si>
  <si>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</si>
  <si>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</si>
  <si>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</si>
  <si>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</si>
  <si>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</si>
  <si>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</si>
  <si>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</si>
  <si>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</si>
  <si>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</si>
  <si>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</si>
  <si>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</si>
  <si>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</si>
  <si>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</si>
  <si>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</si>
  <si>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</si>
  <si>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</si>
  <si>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</si>
  <si>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</si>
  <si>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</si>
  <si>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</si>
  <si>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</si>
  <si>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</si>
  <si>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</si>
  <si>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</si>
  <si>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</si>
  <si>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</si>
  <si>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</si>
  <si>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</si>
  <si>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</si>
  <si>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</si>
  <si>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</si>
  <si>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</si>
  <si>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</si>
  <si>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</si>
  <si>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</si>
  <si>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</si>
  <si>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</si>
  <si>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</si>
  <si>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</si>
  <si>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</si>
  <si>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</si>
  <si>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</si>
  <si>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</si>
  <si>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</si>
  <si>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</si>
  <si>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</si>
  <si>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</si>
  <si>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</si>
  <si>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</si>
  <si>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</si>
  <si>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</si>
  <si>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</si>
  <si>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</si>
  <si>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</si>
  <si>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</si>
  <si>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</si>
  <si>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</si>
  <si>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</si>
  <si>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</si>
  <si>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</si>
  <si>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</si>
  <si>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</si>
  <si>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</si>
  <si>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</si>
  <si>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</si>
  <si>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</si>
  <si>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</si>
  <si>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</si>
  <si>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</si>
  <si>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</si>
  <si>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</si>
  <si>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</si>
  <si>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</si>
  <si>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</si>
  <si>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</si>
  <si>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</si>
  <si>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</si>
  <si>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</si>
  <si>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</si>
  <si>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</si>
  <si>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</si>
  <si>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</si>
  <si>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</si>
  <si>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</si>
  <si>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</si>
  <si>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</si>
  <si>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</si>
  <si>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</si>
  <si>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</si>
  <si>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</si>
  <si>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</si>
  <si>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</si>
  <si>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</si>
  <si>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</si>
  <si>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</si>
  <si>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</si>
  <si>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</si>
  <si>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</si>
  <si>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</si>
  <si>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</si>
  <si>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</si>
  <si>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</si>
  <si>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</si>
  <si>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</si>
  <si>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</si>
  <si>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</si>
  <si>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</si>
  <si>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</si>
  <si>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</si>
  <si>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</si>
  <si>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</si>
  <si>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</si>
  <si>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</si>
  <si>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</si>
  <si>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</si>
  <si>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</si>
  <si>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</si>
  <si>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</si>
  <si>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</si>
  <si>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</si>
  <si>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</si>
  <si>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</si>
  <si>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</si>
  <si>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</si>
  <si>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</si>
  <si>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</si>
  <si>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</si>
  <si>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</si>
  <si>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</si>
  <si>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</si>
  <si>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</si>
  <si>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</si>
  <si>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</si>
  <si>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</si>
  <si>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</si>
  <si>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</si>
  <si>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</si>
  <si>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</si>
  <si>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</si>
  <si>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</si>
  <si>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</si>
  <si>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</si>
  <si>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</si>
  <si>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</si>
  <si>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</si>
  <si>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</si>
  <si>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</si>
  <si>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</si>
  <si>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</si>
  <si>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</si>
  <si>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</si>
  <si>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</si>
  <si>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</si>
  <si>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</si>
  <si>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</si>
  <si>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</si>
  <si>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</si>
  <si>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</si>
  <si>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</si>
  <si>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</si>
  <si>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</si>
  <si>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</si>
  <si>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</si>
  <si>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</si>
  <si>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</si>
  <si>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</si>
  <si>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</si>
  <si>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</si>
  <si>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</si>
  <si>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</si>
  <si>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</si>
  <si>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</si>
  <si>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</si>
  <si>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</si>
  <si>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</si>
  <si>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</si>
  <si>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</si>
  <si>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</si>
  <si>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</si>
  <si>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</si>
  <si>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</si>
  <si>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</si>
  <si>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</si>
  <si>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</si>
  <si>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</si>
  <si>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</si>
  <si>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</si>
  <si>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</si>
  <si>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</si>
  <si>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</si>
  <si>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</si>
  <si>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</si>
  <si>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</si>
  <si>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</si>
  <si>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</si>
  <si>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</si>
  <si>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</si>
  <si>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</si>
  <si>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</si>
  <si>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</si>
  <si>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</si>
  <si>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</si>
  <si>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</si>
  <si>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</si>
  <si>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</si>
  <si>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</si>
  <si>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</si>
  <si>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</si>
  <si>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</si>
  <si>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</si>
  <si>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</si>
  <si>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</si>
  <si>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</si>
  <si>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</si>
  <si>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</si>
  <si>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</si>
  <si>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</si>
  <si>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</si>
  <si>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</si>
  <si>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</si>
  <si>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</si>
  <si>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</si>
  <si>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</si>
  <si>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</si>
  <si>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</si>
  <si>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</si>
  <si>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</si>
  <si>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</si>
  <si>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</si>
  <si>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</si>
  <si>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</si>
  <si>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</si>
  <si>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</si>
  <si>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</si>
  <si>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</si>
  <si>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</si>
  <si>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</si>
  <si>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</si>
  <si>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</si>
  <si>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</si>
  <si>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</si>
  <si>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</si>
  <si>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</si>
  <si>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</si>
  <si>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</si>
  <si>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</si>
  <si>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</si>
  <si>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</si>
  <si>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</si>
  <si>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</si>
  <si>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</si>
  <si>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</si>
  <si>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</si>
  <si>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</si>
  <si>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</si>
  <si>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</si>
  <si>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</si>
  <si>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</si>
  <si>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</si>
  <si>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</si>
  <si>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</si>
  <si>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</si>
  <si>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</si>
  <si>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</si>
  <si>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</si>
  <si>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</si>
  <si>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</si>
  <si>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</si>
  <si>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</si>
  <si>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</si>
  <si>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</si>
  <si>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</si>
  <si>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</si>
  <si>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</si>
  <si>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</si>
  <si>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</si>
  <si>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</si>
  <si>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</si>
  <si>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</si>
  <si>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</si>
  <si>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</si>
  <si>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</si>
  <si>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</si>
  <si>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</si>
  <si>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</si>
  <si>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</si>
  <si>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</si>
  <si>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</si>
  <si>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</si>
  <si>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</si>
  <si>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</si>
  <si>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</si>
  <si>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</si>
  <si>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</si>
  <si>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</si>
  <si>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</si>
  <si>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</si>
  <si>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</si>
  <si>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</si>
  <si>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</si>
  <si>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</si>
  <si>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</si>
  <si>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</si>
  <si>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</si>
  <si>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</si>
  <si>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</si>
  <si>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</si>
  <si>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</si>
  <si>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</si>
  <si>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</si>
  <si>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</si>
  <si>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</si>
  <si>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</si>
  <si>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</si>
  <si>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</si>
  <si>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</si>
  <si>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</si>
  <si>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</si>
  <si>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</si>
  <si>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</si>
  <si>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</si>
  <si>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</si>
  <si>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</si>
  <si>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</si>
  <si>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</si>
  <si>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</si>
  <si>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</si>
  <si>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</si>
  <si>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</si>
  <si>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</si>
  <si>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</si>
  <si>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</si>
  <si>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</si>
  <si>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</si>
  <si>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</si>
  <si>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</si>
  <si>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</si>
  <si>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</si>
  <si>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</si>
  <si>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</si>
  <si>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</si>
  <si>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</si>
  <si>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</si>
  <si>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</si>
  <si>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</si>
  <si>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</si>
  <si>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</si>
  <si>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</si>
  <si>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</si>
  <si>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</si>
  <si>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</si>
  <si>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</si>
  <si>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</si>
  <si>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</si>
  <si>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</si>
  <si>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</si>
  <si>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</si>
  <si>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</si>
  <si>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</si>
  <si>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</si>
  <si>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</si>
  <si>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</si>
  <si>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</si>
  <si>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</si>
  <si>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</si>
  <si>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</si>
  <si>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</si>
  <si>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</si>
  <si>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</si>
  <si>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</si>
  <si>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</si>
  <si>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</si>
  <si>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</si>
  <si>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</si>
  <si>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</si>
  <si>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</si>
  <si>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</si>
  <si>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</si>
  <si>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</si>
  <si>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</si>
  <si>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</si>
  <si>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</si>
  <si>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</si>
  <si>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</si>
  <si>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</si>
  <si>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</si>
  <si>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</si>
  <si>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</si>
  <si>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</si>
  <si>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</si>
  <si>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</si>
  <si>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</si>
  <si>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</si>
  <si>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</si>
  <si>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</si>
  <si>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</si>
  <si>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</si>
  <si>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</si>
  <si>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</si>
  <si>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</si>
  <si>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</si>
  <si>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</si>
  <si>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</si>
  <si>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</si>
  <si>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</si>
  <si>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</si>
  <si>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</si>
  <si>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</si>
  <si>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</si>
  <si>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</si>
  <si>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</si>
  <si>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</si>
  <si>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</si>
  <si>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</si>
  <si>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</si>
  <si>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</si>
  <si>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</si>
  <si>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</si>
  <si>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</si>
  <si>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</si>
  <si>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</si>
  <si>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</si>
  <si>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</si>
  <si>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</si>
  <si>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</si>
  <si>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</si>
  <si>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</si>
  <si>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</si>
  <si>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</si>
  <si>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</si>
  <si>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</si>
  <si>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</si>
  <si>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</si>
  <si>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</si>
  <si>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</si>
  <si>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</si>
  <si>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</si>
  <si>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</si>
  <si>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</si>
  <si>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</si>
  <si>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</si>
  <si>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</si>
  <si>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</si>
  <si>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</si>
  <si>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</si>
  <si>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</si>
  <si>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</si>
  <si>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</si>
  <si>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</si>
  <si>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</si>
  <si>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</si>
  <si>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</si>
  <si>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</si>
  <si>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</si>
  <si>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</si>
  <si>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</si>
  <si>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</si>
  <si>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</si>
  <si>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</si>
  <si>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</si>
  <si>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</si>
  <si>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</si>
  <si>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</si>
  <si>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</si>
  <si>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</si>
  <si>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</si>
  <si>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</si>
  <si>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</si>
  <si>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</si>
  <si>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</si>
  <si>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</si>
  <si>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</si>
  <si>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</si>
  <si>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</si>
  <si>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</si>
  <si>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</si>
  <si>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</si>
  <si>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</si>
  <si>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</si>
  <si>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</si>
  <si>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</si>
  <si>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</si>
  <si>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</si>
  <si>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</si>
  <si>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</si>
  <si>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</si>
  <si>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</si>
  <si>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</si>
  <si>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</si>
  <si>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</si>
  <si>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</si>
  <si>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</si>
  <si>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</si>
  <si>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</si>
  <si>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</si>
  <si>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</si>
  <si>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</si>
  <si>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</si>
  <si>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</si>
  <si>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</si>
  <si>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</si>
  <si>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</si>
  <si>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</si>
  <si>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</si>
  <si>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</si>
  <si>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</si>
  <si>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</si>
  <si>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</si>
  <si>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</si>
  <si>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</si>
  <si>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</si>
  <si>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</si>
  <si>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</si>
  <si>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</si>
  <si>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</si>
  <si>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</si>
  <si>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</si>
  <si>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</si>
  <si>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</si>
  <si>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</si>
  <si>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</si>
  <si>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</si>
  <si>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</si>
  <si>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</si>
  <si>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</si>
  <si>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</si>
  <si>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</si>
  <si>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</si>
  <si>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</si>
  <si>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</si>
  <si>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</si>
  <si>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</si>
  <si>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</si>
  <si>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</si>
  <si>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</si>
  <si>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</si>
  <si>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</si>
  <si>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</si>
  <si>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</si>
  <si>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</si>
  <si>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</si>
  <si>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</si>
  <si>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</si>
  <si>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</si>
  <si>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</si>
  <si>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</si>
  <si>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</si>
  <si>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</si>
  <si>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</si>
  <si>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</si>
  <si>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</si>
  <si>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</si>
  <si>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</si>
  <si>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</si>
  <si>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</si>
  <si>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</si>
  <si>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</si>
  <si>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</si>
  <si>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</si>
  <si>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</si>
  <si>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</si>
  <si>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</si>
  <si>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</si>
  <si>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</si>
  <si>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</si>
  <si>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</si>
  <si>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</si>
  <si>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</si>
  <si>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</si>
  <si>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</si>
  <si>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</si>
  <si>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</si>
  <si>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</si>
  <si>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</si>
  <si>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</si>
  <si>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</si>
  <si>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</si>
  <si>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</si>
  <si>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</si>
  <si>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</si>
  <si>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</si>
  <si>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</si>
  <si>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</si>
  <si>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</si>
  <si>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</si>
  <si>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</si>
  <si>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</si>
  <si>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</si>
  <si>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</si>
  <si>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</si>
  <si>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</si>
  <si>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</si>
  <si>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</si>
  <si>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</si>
  <si>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</si>
  <si>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</si>
  <si>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</si>
  <si>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</si>
  <si>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</si>
  <si>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</si>
  <si>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</si>
  <si>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</si>
  <si>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</si>
  <si>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</si>
  <si>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</si>
  <si>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</si>
  <si>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</si>
  <si>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</si>
  <si>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</si>
  <si>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</si>
  <si>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</si>
  <si>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</si>
  <si>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</si>
  <si>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</si>
  <si>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</si>
  <si>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</si>
  <si>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</si>
  <si>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</si>
  <si>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</si>
  <si>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</si>
  <si>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</si>
  <si>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</si>
  <si>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</si>
  <si>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</si>
  <si>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</si>
  <si>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</si>
  <si>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</si>
  <si>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</si>
  <si>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</si>
  <si>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</si>
  <si>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</si>
  <si>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</si>
  <si>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</si>
  <si>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</si>
  <si>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</si>
  <si>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</si>
  <si>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</si>
  <si>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</si>
  <si>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</si>
  <si>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</si>
  <si>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</si>
  <si>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</si>
  <si>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</si>
  <si>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</si>
  <si>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</si>
  <si>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</si>
  <si>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</si>
  <si>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</si>
  <si>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</si>
  <si>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</si>
  <si>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</si>
  <si>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</si>
  <si>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</si>
  <si>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</si>
  <si>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</si>
  <si>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</si>
  <si>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</si>
  <si>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</si>
  <si>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</si>
  <si>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</si>
  <si>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</si>
  <si>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</si>
  <si>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</si>
  <si>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</si>
  <si>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</si>
  <si>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</si>
  <si>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</si>
  <si>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</si>
  <si>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</si>
  <si>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</si>
  <si>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</si>
  <si>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</si>
  <si>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</si>
  <si>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</si>
  <si>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</si>
  <si>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</si>
  <si>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</si>
  <si>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</si>
  <si>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</si>
  <si>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</si>
  <si>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</si>
  <si>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</si>
  <si>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</si>
  <si>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</si>
  <si>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</si>
  <si>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</si>
  <si>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</si>
  <si>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</si>
  <si>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</si>
  <si>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</si>
  <si>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</si>
  <si>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</si>
  <si>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</si>
  <si>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</si>
  <si>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</si>
  <si>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</si>
  <si>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</si>
  <si>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</si>
  <si>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</si>
  <si>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</si>
  <si>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</si>
  <si>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</si>
  <si>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</si>
  <si>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</si>
  <si>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</si>
  <si>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</si>
  <si>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</si>
  <si>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</si>
  <si>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</si>
  <si>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</si>
  <si>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</si>
  <si>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</si>
  <si>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</si>
  <si>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</si>
  <si>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</si>
  <si>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</si>
  <si>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</si>
  <si>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</si>
  <si>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</si>
  <si>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</si>
  <si>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</si>
  <si>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</si>
  <si>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</si>
  <si>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</si>
  <si>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</si>
  <si>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</si>
  <si>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</si>
  <si>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</si>
  <si>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</si>
  <si>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</si>
  <si>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</si>
  <si>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</si>
  <si>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</si>
  <si>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</si>
  <si>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</si>
  <si>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</si>
  <si>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</si>
  <si>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</si>
  <si>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</si>
  <si>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</si>
  <si>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</si>
  <si>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</si>
  <si>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</si>
  <si>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</si>
  <si>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</si>
  <si>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</si>
  <si>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</si>
  <si>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</si>
  <si>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</si>
  <si>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</si>
  <si>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</si>
  <si>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</si>
  <si>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</si>
  <si>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</si>
  <si>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</si>
  <si>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</si>
  <si>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</si>
  <si>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</si>
  <si>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</si>
  <si>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</si>
  <si>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</si>
  <si>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</si>
  <si>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</si>
  <si>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</si>
  <si>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</si>
  <si>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</si>
  <si>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</si>
  <si>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</si>
  <si>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</si>
  <si>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</si>
  <si>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</si>
  <si>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</si>
  <si>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</si>
  <si>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</si>
  <si>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</si>
  <si>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</si>
  <si>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</si>
  <si>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</si>
  <si>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</si>
  <si>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</si>
  <si>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</si>
  <si>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</si>
  <si>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</si>
  <si>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</si>
  <si>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</si>
  <si>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</si>
  <si>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</si>
  <si>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</si>
  <si>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</si>
  <si>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</si>
  <si>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</si>
  <si>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</si>
  <si>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</si>
  <si>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</si>
  <si>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</si>
  <si>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</si>
  <si>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</si>
  <si>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</si>
  <si>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</si>
  <si>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</si>
  <si>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</si>
  <si>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</si>
  <si>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</si>
  <si>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</si>
  <si>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</si>
  <si>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</si>
  <si>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</si>
  <si>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</si>
  <si>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</si>
  <si>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</si>
  <si>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</si>
  <si>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</si>
  <si>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</si>
  <si>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</si>
  <si>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</si>
  <si>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</si>
  <si>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</si>
  <si>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</si>
  <si>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</si>
  <si>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</si>
  <si>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</si>
  <si>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</si>
  <si>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</si>
  <si>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</si>
  <si>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</si>
  <si>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</si>
  <si>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</si>
  <si>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</si>
  <si>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</si>
  <si>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</si>
  <si>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</si>
  <si>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</si>
  <si>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</si>
  <si>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</si>
  <si>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</si>
  <si>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</si>
  <si>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</si>
  <si>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</si>
  <si>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</si>
  <si>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</si>
  <si>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</si>
  <si>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</si>
  <si>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</si>
  <si>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</si>
  <si>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</si>
  <si>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</si>
  <si>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</si>
  <si>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</si>
  <si>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</si>
  <si>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</si>
  <si>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</si>
  <si>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</si>
  <si>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</si>
  <si>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</si>
  <si>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</si>
  <si>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</si>
  <si>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</si>
  <si>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</si>
  <si>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</si>
  <si>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</si>
  <si>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</si>
  <si>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</si>
  <si>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</si>
  <si>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</si>
  <si>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</si>
  <si>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</si>
  <si>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</si>
  <si>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</si>
  <si>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</si>
  <si>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</si>
  <si>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</si>
  <si>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</si>
  <si>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</si>
  <si>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</si>
  <si>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</si>
  <si>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</si>
  <si>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</si>
  <si>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</si>
  <si>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</si>
  <si>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</si>
  <si>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</si>
  <si>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</si>
  <si>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</si>
  <si>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</si>
  <si>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</si>
  <si>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</si>
  <si>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</si>
  <si>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</si>
  <si>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</si>
  <si>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</si>
  <si>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</si>
  <si>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</si>
  <si>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</si>
  <si>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</si>
  <si>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</si>
  <si>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</si>
  <si>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</si>
  <si>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</si>
  <si>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</si>
  <si>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</si>
  <si>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</si>
  <si>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</si>
  <si>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</si>
  <si>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</si>
  <si>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</si>
  <si>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</si>
  <si>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</si>
  <si>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</si>
  <si>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</si>
  <si>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</si>
  <si>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</si>
  <si>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</si>
  <si>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</si>
  <si>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</si>
  <si>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</si>
  <si>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</si>
  <si>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</si>
  <si>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</si>
  <si>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</si>
  <si>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</si>
  <si>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</si>
  <si>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</si>
  <si>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</si>
  <si>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</si>
  <si>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</si>
  <si>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</si>
  <si>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</si>
  <si>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</si>
  <si>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</si>
  <si>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</si>
  <si>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</si>
  <si>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</si>
  <si>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</si>
  <si>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</si>
  <si>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</si>
  <si>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</si>
  <si>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</si>
  <si>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</si>
  <si>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</si>
  <si>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</si>
  <si>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</si>
  <si>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</si>
  <si>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</si>
  <si>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</si>
  <si>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</si>
  <si>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</si>
  <si>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</si>
  <si>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</si>
  <si>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</si>
  <si>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</si>
  <si>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</si>
  <si>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</si>
  <si>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</si>
  <si>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</si>
  <si>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</si>
  <si>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</si>
  <si>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</si>
  <si>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</si>
  <si>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</si>
  <si>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</si>
  <si>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</si>
  <si>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</si>
  <si>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</si>
  <si>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</si>
  <si>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</si>
  <si>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</si>
  <si>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</si>
  <si>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</si>
  <si>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</si>
  <si>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</si>
  <si>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</si>
  <si>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</si>
  <si>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</si>
  <si>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</si>
  <si>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</si>
  <si>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</si>
  <si>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</si>
  <si>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</si>
  <si>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</si>
  <si>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</si>
  <si>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</si>
  <si>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</si>
  <si>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</si>
  <si>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</si>
  <si>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</si>
  <si>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</si>
  <si>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</si>
  <si>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</si>
  <si>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</si>
  <si>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</si>
  <si>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</si>
  <si>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</si>
  <si>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</si>
  <si>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</si>
  <si>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</si>
  <si>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</si>
  <si>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</si>
  <si>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</si>
  <si>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</si>
  <si>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</si>
  <si>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</si>
  <si>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</si>
  <si>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</si>
  <si>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</si>
  <si>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</si>
  <si>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</si>
  <si>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</si>
  <si>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</si>
  <si>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</si>
  <si>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</si>
  <si>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</si>
  <si>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</si>
  <si>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</si>
  <si>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</si>
  <si>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</si>
  <si>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</si>
  <si>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</si>
  <si>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</si>
  <si>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</si>
  <si>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</si>
  <si>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</si>
  <si>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</si>
  <si>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</si>
  <si>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</si>
  <si>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</si>
  <si>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</si>
  <si>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</si>
  <si>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</si>
  <si>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</si>
  <si>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</si>
  <si>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</si>
  <si>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</si>
  <si>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</si>
  <si>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</si>
  <si>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</si>
  <si>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</si>
  <si>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</si>
  <si>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</si>
  <si>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</si>
  <si>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</si>
  <si>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</si>
  <si>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</si>
  <si>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</si>
  <si>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</si>
  <si>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</si>
  <si>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</si>
  <si>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</si>
  <si>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</si>
  <si>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</si>
  <si>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</si>
  <si>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</si>
  <si>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</si>
  <si>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</si>
  <si>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</si>
  <si>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</si>
  <si>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</si>
  <si>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</si>
  <si>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</si>
  <si>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</si>
  <si>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</si>
  <si>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</si>
  <si>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</si>
  <si>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</si>
  <si>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</si>
  <si>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</si>
  <si>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</si>
  <si>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</si>
  <si>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</si>
  <si>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</si>
  <si>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</si>
  <si>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</si>
  <si>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</si>
  <si>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</si>
  <si>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</si>
  <si>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</si>
  <si>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</si>
  <si>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</si>
  <si>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</si>
  <si>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</si>
  <si>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</si>
  <si>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</si>
  <si>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</si>
  <si>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</si>
  <si>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</si>
  <si>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</si>
  <si>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</si>
  <si>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</si>
  <si>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</si>
  <si>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</si>
  <si>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</si>
  <si>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</si>
  <si>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</si>
  <si>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</si>
  <si>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</si>
  <si>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</si>
  <si>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</si>
  <si>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</si>
  <si>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</si>
  <si>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</si>
  <si>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</si>
  <si>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</si>
  <si>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</si>
  <si>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</si>
  <si>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</si>
  <si>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</si>
  <si>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</si>
  <si>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</si>
  <si>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</si>
  <si>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</si>
  <si>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</si>
  <si>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</si>
  <si>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</si>
  <si>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</si>
  <si>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</si>
  <si>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</si>
  <si>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</si>
  <si>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</si>
  <si>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</si>
  <si>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</si>
  <si>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</si>
  <si>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</si>
  <si>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</si>
  <si>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</si>
  <si>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</si>
  <si>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</si>
  <si>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</si>
  <si>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</si>
  <si>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</si>
  <si>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</si>
  <si>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</si>
  <si>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</si>
  <si>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</si>
  <si>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</si>
  <si>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</si>
  <si>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</si>
  <si>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</si>
  <si>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</si>
  <si>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</si>
  <si>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</si>
  <si>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</si>
  <si>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</si>
  <si>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</si>
  <si>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</si>
  <si>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</si>
  <si>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</si>
  <si>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</si>
  <si>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</si>
  <si>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</si>
  <si>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</si>
  <si>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</si>
  <si>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</si>
  <si>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</si>
  <si>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</si>
  <si>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</si>
  <si>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</si>
  <si>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</si>
  <si>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</si>
  <si>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</si>
  <si>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</si>
  <si>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</si>
  <si>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</si>
  <si>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</si>
  <si>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</si>
  <si>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</si>
  <si>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</si>
  <si>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</si>
  <si>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</si>
  <si>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</si>
  <si>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</si>
  <si>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</si>
  <si>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</si>
  <si>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</si>
  <si>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</si>
  <si>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</si>
  <si>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</si>
  <si>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</si>
  <si>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</si>
  <si>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</si>
  <si>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</si>
  <si>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</si>
  <si>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</si>
  <si>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</si>
  <si>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</si>
  <si>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</si>
  <si>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</si>
  <si>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</si>
  <si>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</si>
  <si>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</si>
  <si>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</si>
  <si>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</si>
  <si>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</si>
  <si>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</si>
  <si>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</si>
  <si>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</si>
  <si>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</si>
  <si>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</si>
  <si>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</si>
  <si>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</si>
  <si>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</si>
  <si>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</si>
  <si>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</si>
  <si>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</si>
  <si>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</si>
  <si>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</si>
  <si>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</si>
  <si>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</si>
  <si>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</si>
  <si>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</si>
  <si>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</si>
  <si>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</si>
  <si>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</si>
  <si>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</si>
  <si>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</si>
  <si>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</si>
  <si>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</si>
  <si>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</si>
  <si>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</si>
  <si>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</si>
  <si>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</si>
  <si>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</si>
  <si>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</si>
  <si>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</si>
  <si>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</si>
  <si>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</si>
  <si>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</si>
  <si>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</si>
  <si>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</si>
  <si>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</si>
  <si>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</si>
  <si>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</si>
  <si>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</si>
  <si>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</si>
  <si>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</si>
  <si>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</si>
  <si>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</si>
  <si>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</si>
  <si>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</si>
  <si>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</si>
  <si>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</si>
  <si>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</si>
  <si>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</si>
  <si>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</si>
  <si>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</si>
  <si>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</si>
  <si>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</si>
  <si>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</si>
  <si>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</si>
  <si>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</si>
  <si>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</si>
  <si>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</si>
  <si>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</si>
  <si>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</si>
  <si>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</si>
  <si>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</si>
  <si>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</si>
  <si>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</si>
  <si>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</si>
  <si>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</si>
  <si>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</si>
  <si>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</si>
  <si>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</si>
  <si>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</si>
  <si>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</si>
  <si>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</si>
  <si>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</si>
  <si>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</si>
  <si>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</si>
  <si>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</si>
  <si>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</si>
  <si>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</si>
  <si>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</si>
  <si>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</si>
  <si>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</si>
  <si>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</si>
  <si>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</si>
  <si>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</si>
  <si>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</si>
  <si>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</si>
  <si>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</si>
  <si>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</si>
  <si>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</si>
  <si>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</si>
  <si>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</si>
  <si>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</si>
  <si>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</si>
  <si>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</si>
  <si>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</si>
  <si>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</si>
  <si>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</si>
  <si>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</si>
  <si>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</si>
  <si>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</si>
  <si>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</si>
  <si>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</si>
  <si>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</si>
  <si>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</si>
  <si>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</si>
  <si>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</si>
  <si>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</si>
  <si>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</si>
  <si>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</si>
  <si>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</si>
  <si>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</si>
  <si>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</si>
  <si>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</si>
  <si>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</si>
  <si>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</si>
  <si>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</si>
  <si>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</si>
  <si>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</si>
  <si>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</si>
  <si>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</si>
  <si>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</si>
  <si>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</si>
  <si>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</si>
  <si>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</si>
  <si>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</si>
  <si>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</si>
  <si>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</si>
  <si>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</si>
  <si>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</si>
  <si>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</si>
  <si>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</si>
  <si>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</si>
  <si>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</si>
  <si>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</si>
  <si>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</si>
  <si>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</si>
  <si>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</si>
  <si>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</si>
  <si>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</si>
  <si>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</si>
  <si>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</si>
  <si>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</si>
  <si>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</si>
  <si>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</si>
  <si>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</si>
  <si>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</si>
  <si>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</si>
  <si>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</si>
  <si>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</si>
  <si>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</si>
  <si>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</si>
  <si>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</si>
  <si>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</si>
  <si>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</si>
  <si>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</si>
  <si>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</si>
  <si>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</si>
  <si>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</si>
  <si>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</si>
  <si>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</si>
  <si>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</si>
  <si>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</si>
  <si>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</si>
  <si>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</si>
  <si>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</si>
  <si>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</si>
  <si>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</si>
  <si>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</si>
  <si>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</si>
  <si>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</si>
  <si>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</si>
  <si>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</si>
  <si>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</si>
  <si>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</si>
  <si>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</si>
  <si>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</si>
  <si>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</si>
  <si>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</si>
  <si>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</si>
  <si>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</si>
  <si>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</si>
  <si>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</si>
  <si>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</si>
  <si>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</si>
  <si>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</si>
  <si>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</si>
  <si>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</si>
  <si>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</si>
  <si>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</si>
  <si>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</si>
  <si>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</si>
  <si>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</si>
  <si>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</si>
  <si>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</si>
  <si>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</si>
  <si>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</si>
  <si>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</si>
  <si>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</si>
  <si>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</si>
  <si>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</si>
  <si>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</si>
  <si>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</si>
  <si>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</si>
  <si>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</si>
  <si>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</si>
  <si>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</si>
  <si>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</si>
  <si>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</si>
  <si>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</si>
  <si>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</si>
  <si>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</si>
  <si>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</si>
  <si>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</si>
  <si>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</si>
  <si>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</si>
  <si>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</si>
  <si>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</si>
  <si>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</si>
  <si>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</si>
  <si>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</si>
  <si>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</si>
  <si>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</si>
  <si>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</si>
  <si>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</si>
  <si>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</si>
  <si>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</si>
  <si>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</si>
  <si>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</si>
  <si>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</si>
  <si>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</si>
  <si>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</si>
  <si>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</si>
  <si>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</si>
  <si>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</si>
  <si>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</si>
  <si>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</si>
  <si>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</si>
  <si>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</si>
  <si>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</si>
  <si>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</si>
  <si>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</si>
  <si>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</si>
  <si>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</si>
  <si>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</si>
  <si>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</si>
  <si>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</si>
  <si>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</si>
  <si>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</si>
  <si>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</si>
  <si>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</si>
  <si>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</si>
  <si>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</si>
  <si>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</si>
  <si>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</si>
  <si>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</si>
  <si>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</si>
  <si>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</si>
  <si>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</si>
  <si>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</si>
  <si>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</si>
  <si>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</si>
  <si>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</si>
  <si>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</si>
  <si>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</si>
  <si>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</si>
  <si>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</si>
  <si>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</si>
  <si>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</si>
  <si>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</si>
  <si>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</si>
  <si>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</si>
  <si>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</si>
  <si>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</si>
  <si>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</si>
  <si>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</si>
  <si>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</si>
  <si>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</si>
  <si>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</si>
  <si>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</si>
  <si>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</si>
  <si>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</si>
  <si>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</si>
  <si>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</si>
  <si>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</si>
  <si>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</si>
  <si>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</si>
  <si>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</si>
  <si>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</si>
  <si>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</si>
  <si>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</si>
  <si>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</si>
  <si>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</si>
  <si>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</si>
  <si>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</si>
  <si>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</si>
  <si>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</si>
  <si>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</si>
  <si>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</si>
  <si>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</si>
  <si>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</si>
  <si>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</si>
  <si>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</si>
  <si>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</si>
  <si>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</si>
  <si>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</si>
  <si>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</si>
  <si>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</si>
  <si>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</si>
  <si>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</si>
  <si>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</si>
  <si>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</si>
  <si>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</si>
  <si>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</si>
  <si>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</si>
  <si>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</si>
  <si>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</si>
  <si>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</si>
  <si>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</si>
  <si>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</si>
  <si>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</si>
  <si>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</si>
  <si>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</si>
  <si>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</si>
  <si>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</si>
  <si>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</si>
  <si>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</si>
  <si>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</si>
  <si>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</si>
  <si>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</si>
  <si>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</si>
  <si>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</si>
  <si>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</si>
  <si>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</si>
  <si>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</si>
  <si>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</si>
  <si>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</si>
  <si>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</si>
  <si>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</si>
  <si>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</si>
  <si>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</si>
  <si>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</si>
  <si>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</si>
  <si>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</si>
  <si>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</si>
  <si>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</si>
  <si>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</si>
  <si>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</si>
  <si>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</si>
  <si>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</si>
  <si>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</si>
  <si>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</si>
  <si>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</si>
  <si>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</si>
  <si>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</si>
  <si>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</si>
  <si>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</si>
  <si>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</si>
  <si>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</si>
  <si>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</si>
  <si>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</si>
  <si>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</si>
  <si>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</si>
  <si>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</si>
  <si>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</si>
  <si>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</si>
  <si>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</si>
  <si>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</si>
  <si>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</si>
  <si>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</si>
  <si>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</si>
  <si>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</si>
  <si>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</si>
  <si>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</si>
  <si>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</si>
  <si>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</si>
  <si>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</si>
  <si>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</si>
  <si>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</si>
  <si>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</si>
  <si>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</si>
  <si>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</si>
  <si>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</si>
  <si>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</si>
  <si>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</si>
  <si>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</si>
  <si>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</si>
  <si>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</si>
  <si>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</si>
  <si>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</si>
  <si>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</si>
  <si>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</si>
  <si>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</si>
  <si>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</si>
  <si>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</si>
  <si>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</si>
  <si>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</si>
  <si>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</si>
  <si>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</si>
  <si>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</si>
  <si>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</si>
  <si>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</si>
  <si>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</si>
  <si>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</si>
  <si>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</si>
  <si>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</si>
  <si>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</si>
  <si>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</si>
  <si>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</si>
  <si>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</si>
  <si>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</si>
  <si>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</si>
  <si>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</si>
  <si>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</si>
  <si>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</si>
  <si>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</si>
  <si>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</si>
  <si>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</si>
  <si>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</si>
  <si>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</si>
  <si>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</si>
  <si>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</si>
  <si>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</si>
  <si>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</si>
  <si>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</si>
  <si>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</si>
  <si>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</si>
  <si>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</si>
  <si>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</si>
  <si>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</si>
  <si>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</si>
  <si>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</si>
  <si>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</si>
  <si>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</si>
  <si>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</si>
  <si>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</si>
  <si>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</si>
  <si>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</si>
  <si>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</si>
  <si>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</si>
  <si>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</si>
  <si>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</si>
  <si>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</si>
  <si>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</si>
  <si>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</si>
  <si>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</si>
  <si>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</si>
  <si>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</si>
  <si>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</si>
  <si>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</si>
  <si>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</si>
  <si>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</si>
  <si>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</si>
  <si>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</si>
  <si>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</si>
  <si>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</si>
  <si>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</si>
  <si>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</si>
  <si>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</si>
  <si>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</si>
  <si>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</si>
  <si>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</si>
  <si>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</si>
  <si>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</si>
  <si>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</si>
  <si>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</si>
  <si>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</si>
  <si>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</si>
  <si>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</si>
  <si>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</si>
  <si>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</si>
  <si>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</si>
  <si>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</si>
  <si>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</si>
  <si>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</si>
  <si>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</si>
  <si>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</si>
  <si>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</si>
  <si>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</si>
  <si>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</si>
  <si>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</si>
  <si>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</si>
  <si>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</si>
  <si>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</si>
  <si>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</si>
  <si>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</si>
  <si>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</si>
  <si>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</si>
  <si>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</si>
  <si>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</si>
  <si>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</si>
  <si>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</si>
  <si>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</si>
  <si>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</si>
  <si>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</si>
  <si>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</si>
  <si>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</si>
  <si>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</si>
  <si>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</si>
  <si>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</si>
  <si>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</si>
  <si>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</si>
  <si>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</si>
  <si>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</si>
  <si>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</si>
  <si>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</si>
  <si>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</si>
  <si>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</si>
  <si>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</si>
  <si>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</si>
  <si>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</si>
  <si>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</si>
  <si>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</si>
  <si>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</si>
  <si>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</si>
  <si>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</si>
  <si>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</si>
  <si>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</si>
  <si>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</si>
  <si>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</si>
  <si>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</si>
  <si>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</si>
  <si>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</si>
  <si>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</si>
  <si>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</si>
  <si>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</si>
  <si>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</si>
  <si>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</si>
  <si>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</si>
  <si>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</si>
  <si>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</si>
  <si>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</si>
  <si>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</si>
  <si>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</si>
  <si>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</si>
  <si>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</si>
  <si>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</si>
  <si>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</si>
  <si>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</si>
  <si>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</si>
  <si>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</si>
  <si>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</si>
  <si>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</si>
  <si>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</si>
  <si>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</si>
  <si>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</si>
  <si>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</si>
  <si>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</si>
  <si>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</si>
  <si>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</si>
  <si>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</si>
  <si>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</si>
  <si>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</si>
  <si>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</si>
  <si>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</si>
  <si>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</si>
  <si>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</si>
  <si>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</si>
  <si>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</si>
  <si>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</si>
  <si>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</si>
  <si>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</si>
  <si>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</si>
  <si>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</si>
  <si>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</si>
  <si>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</si>
  <si>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</si>
  <si>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</si>
  <si>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</si>
  <si>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</si>
  <si>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</si>
  <si>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</si>
  <si>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</si>
  <si>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</si>
  <si>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</si>
  <si>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</si>
  <si>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</si>
  <si>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</si>
  <si>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</si>
  <si>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</si>
  <si>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</si>
  <si>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</si>
  <si>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</si>
  <si>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</si>
  <si>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</si>
  <si>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</si>
  <si>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</si>
  <si>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</si>
  <si>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</si>
  <si>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</si>
  <si>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</si>
  <si>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</si>
  <si>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</si>
  <si>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</si>
  <si>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</si>
  <si>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</si>
  <si>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</si>
  <si>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</si>
  <si>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</si>
  <si>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</si>
  <si>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</si>
  <si>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</si>
  <si>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</si>
  <si>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</si>
  <si>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</si>
  <si>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</si>
  <si>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</si>
  <si>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</si>
  <si>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</si>
  <si>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</si>
  <si>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</si>
  <si>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</si>
  <si>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</si>
  <si>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</si>
  <si>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</si>
  <si>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</si>
  <si>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</si>
  <si>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</si>
  <si>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</si>
  <si>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</si>
  <si>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</si>
  <si>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</si>
  <si>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</si>
  <si>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</si>
  <si>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</si>
  <si>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</si>
  <si>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</si>
  <si>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</si>
  <si>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</si>
  <si>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</si>
  <si>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</si>
  <si>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</si>
  <si>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</si>
  <si>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</si>
  <si>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</si>
  <si>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</si>
  <si>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</si>
  <si>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</si>
  <si>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</si>
  <si>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</si>
  <si>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</si>
  <si>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</si>
  <si>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</si>
  <si>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</si>
  <si>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</si>
  <si>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</si>
  <si>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</si>
  <si>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</si>
  <si>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</si>
  <si>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</si>
  <si>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</si>
  <si>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</si>
  <si>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</si>
  <si>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</si>
  <si>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</si>
  <si>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</si>
  <si>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</si>
  <si>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</si>
  <si>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</si>
  <si>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</si>
  <si>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</si>
  <si>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</si>
  <si>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</si>
  <si>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</si>
  <si>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</si>
  <si>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</si>
  <si>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</si>
  <si>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</si>
  <si>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</si>
  <si>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</si>
  <si>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</si>
  <si>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</si>
  <si>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</si>
  <si>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</si>
  <si>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</si>
  <si>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</si>
  <si>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</si>
  <si>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</si>
  <si>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</si>
  <si>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</si>
  <si>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</si>
  <si>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</si>
  <si>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</si>
  <si>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</si>
  <si>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</si>
  <si>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</si>
  <si>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</si>
  <si>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</si>
  <si>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</si>
  <si>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</si>
  <si>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</si>
  <si>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</si>
  <si>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</si>
  <si>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</si>
  <si>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</si>
  <si>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</si>
  <si>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</si>
  <si>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</si>
  <si>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</si>
  <si>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</si>
  <si>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</si>
  <si>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</si>
  <si>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</si>
  <si>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</si>
  <si>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</si>
  <si>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</si>
  <si>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</si>
  <si>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</si>
  <si>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</si>
  <si>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</si>
  <si>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</si>
  <si>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</si>
  <si>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</si>
  <si>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</si>
  <si>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</si>
  <si>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</si>
  <si>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</si>
  <si>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</si>
  <si>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</si>
  <si>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</si>
  <si>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</si>
  <si>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</si>
  <si>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</si>
  <si>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</si>
  <si>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</si>
  <si>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</si>
  <si>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</si>
  <si>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</si>
  <si>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</si>
  <si>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</si>
  <si>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</si>
  <si>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</si>
  <si>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</si>
  <si>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</si>
  <si>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</si>
  <si>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</si>
  <si>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</si>
  <si>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</si>
  <si>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</si>
  <si>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</si>
  <si>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</si>
  <si>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</si>
  <si>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</si>
  <si>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</si>
  <si>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</si>
  <si>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</si>
  <si>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</si>
  <si>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</si>
  <si>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</si>
  <si>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</si>
  <si>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</si>
  <si>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</si>
  <si>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</si>
  <si>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</si>
  <si>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</si>
  <si>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</si>
  <si>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</si>
  <si>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</si>
  <si>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</si>
  <si>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</si>
  <si>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</si>
  <si>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</si>
  <si>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</si>
  <si>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</si>
  <si>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</si>
  <si>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</si>
  <si>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</si>
  <si>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</si>
  <si>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</si>
  <si>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</si>
  <si>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</si>
  <si>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</si>
  <si>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</si>
  <si>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</si>
  <si>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</si>
  <si>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</si>
  <si>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</si>
  <si>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</si>
  <si>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</si>
  <si>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</si>
  <si>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</si>
  <si>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</si>
  <si>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</si>
  <si>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</si>
  <si>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</si>
  <si>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</si>
  <si>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</si>
  <si>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</si>
  <si>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</si>
  <si>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</si>
  <si>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</si>
  <si>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</si>
  <si>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</si>
  <si>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</si>
  <si>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</si>
  <si>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</si>
  <si>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</si>
  <si>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</si>
  <si>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</si>
  <si>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</si>
  <si>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</si>
  <si>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</si>
  <si>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</si>
  <si>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</si>
  <si>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</si>
  <si>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</si>
  <si>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</si>
  <si>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</si>
  <si>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</si>
  <si>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</si>
  <si>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</si>
  <si>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</si>
  <si>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</si>
  <si>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</si>
  <si>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</si>
  <si>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</si>
  <si>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</si>
  <si>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</si>
  <si>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</si>
  <si>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</si>
  <si>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</si>
  <si>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</si>
  <si>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</si>
  <si>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</si>
  <si>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</si>
  <si>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</si>
  <si>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</si>
  <si>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</si>
  <si>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</si>
  <si>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</si>
  <si>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</si>
  <si>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</si>
  <si>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</si>
  <si>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</si>
  <si>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</si>
  <si>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</si>
  <si>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</si>
  <si>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</si>
  <si>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</si>
  <si>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</si>
  <si>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</si>
  <si>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</si>
  <si>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</si>
  <si>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</si>
  <si>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</si>
  <si>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</si>
  <si>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</si>
  <si>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</si>
  <si>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</si>
  <si>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</si>
  <si>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</si>
  <si>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</si>
  <si>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</si>
  <si>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</si>
  <si>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</si>
  <si>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</si>
  <si>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</si>
  <si>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</si>
  <si>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</si>
  <si>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</si>
  <si>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</si>
  <si>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</si>
  <si>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</si>
  <si>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</si>
  <si>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</si>
  <si>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</si>
  <si>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</si>
  <si>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</si>
  <si>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</si>
  <si>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</si>
  <si>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</si>
  <si>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</si>
  <si>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</si>
  <si>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</si>
  <si>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</si>
  <si>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</si>
  <si>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</si>
  <si>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</si>
  <si>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</si>
  <si>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</si>
  <si>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</si>
  <si>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</si>
  <si>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</si>
  <si>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</si>
  <si>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</si>
  <si>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</si>
  <si>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</si>
  <si>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</si>
  <si>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</si>
  <si>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</si>
  <si>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</si>
  <si>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</si>
  <si>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</si>
  <si>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</si>
  <si>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</si>
  <si>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</si>
  <si>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</si>
  <si>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</si>
  <si>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</si>
  <si>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</si>
  <si>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</si>
  <si>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</si>
  <si>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</si>
  <si>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</si>
  <si>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</si>
  <si>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</si>
  <si>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</si>
  <si>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</si>
  <si>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</si>
  <si>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</si>
  <si>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</si>
  <si>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</si>
  <si>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</si>
  <si>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</si>
  <si>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</si>
  <si>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</si>
  <si>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</si>
  <si>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</si>
  <si>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</si>
  <si>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</si>
  <si>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</si>
  <si>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</si>
  <si>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</si>
  <si>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</si>
  <si>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</si>
  <si>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</si>
  <si>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</si>
  <si>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</si>
  <si>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</si>
  <si>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</si>
  <si>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</si>
  <si>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</si>
  <si>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</si>
  <si>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</si>
  <si>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</si>
  <si>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</si>
  <si>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</si>
  <si>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</si>
  <si>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</si>
  <si>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</si>
  <si>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</si>
  <si>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</si>
  <si>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</si>
  <si>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</si>
  <si>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</si>
  <si>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</si>
  <si>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</si>
  <si>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</si>
  <si>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</si>
  <si>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</si>
  <si>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</si>
  <si>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</si>
  <si>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</si>
  <si>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</si>
  <si>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</si>
  <si>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</si>
  <si>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</si>
  <si>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</si>
  <si>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</si>
  <si>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</si>
  <si>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</si>
  <si>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</si>
  <si>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</si>
  <si>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</si>
  <si>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</si>
  <si>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</si>
  <si>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</si>
  <si>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</si>
  <si>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</si>
  <si>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</si>
  <si>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</si>
  <si>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</si>
  <si>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</si>
  <si>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</si>
  <si>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</si>
  <si>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</si>
  <si>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</si>
  <si>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</si>
  <si>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</si>
  <si>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</si>
  <si>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</si>
  <si>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</si>
  <si>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</si>
  <si>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</si>
  <si>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</si>
  <si>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</si>
  <si>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</si>
  <si>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</si>
  <si>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</si>
  <si>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</si>
  <si>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</si>
  <si>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</si>
  <si>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</si>
  <si>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</si>
  <si>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</si>
  <si>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</si>
  <si>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</si>
  <si>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</si>
  <si>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</si>
  <si>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</si>
  <si>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</si>
  <si>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</si>
  <si>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</si>
  <si>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</si>
  <si>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</si>
  <si>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</si>
  <si>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</si>
  <si>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</si>
  <si>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</si>
  <si>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</si>
  <si>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</si>
  <si>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</si>
  <si>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</si>
  <si>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</si>
  <si>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</si>
  <si>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</si>
  <si>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</si>
  <si>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</si>
  <si>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</si>
  <si>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</si>
  <si>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</si>
  <si>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</si>
  <si>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</si>
  <si>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</si>
  <si>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</si>
  <si>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</si>
  <si>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</si>
  <si>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</si>
  <si>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</si>
  <si>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</si>
  <si>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</si>
  <si>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</si>
  <si>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</si>
  <si>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</si>
  <si>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</si>
  <si>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</si>
  <si>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</si>
  <si>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</si>
  <si>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</si>
  <si>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</si>
  <si>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</si>
  <si>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</si>
  <si>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</si>
  <si>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</si>
  <si>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</si>
  <si>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</si>
  <si>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</si>
  <si>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</si>
  <si>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</si>
  <si>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</si>
  <si>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</si>
  <si>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</si>
  <si>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</si>
  <si>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</si>
  <si>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</si>
  <si>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</si>
  <si>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</si>
  <si>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</si>
  <si>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</si>
  <si>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</si>
  <si>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</si>
  <si>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</si>
  <si>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</si>
  <si>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</si>
  <si>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</si>
  <si>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</si>
  <si>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</si>
  <si>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</si>
  <si>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</si>
  <si>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</si>
  <si>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</si>
  <si>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</si>
  <si>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</si>
  <si>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</si>
  <si>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</si>
  <si>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</si>
  <si>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</si>
  <si>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</si>
  <si>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</si>
  <si>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</si>
  <si>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</si>
  <si>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</si>
  <si>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</si>
  <si>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</si>
  <si>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</si>
  <si>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</si>
  <si>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</si>
  <si>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</si>
  <si>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</si>
  <si>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</si>
  <si>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</si>
  <si>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</si>
  <si>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</si>
  <si>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</si>
  <si>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</si>
  <si>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</si>
  <si>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</si>
  <si>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</si>
  <si>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</si>
  <si>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</si>
  <si>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</si>
  <si>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</si>
  <si>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</si>
  <si>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</si>
  <si>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</si>
  <si>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</si>
  <si>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</si>
  <si>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</si>
  <si>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</si>
  <si>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</si>
  <si>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</si>
  <si>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</si>
  <si>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</si>
  <si>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</si>
  <si>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</si>
  <si>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</si>
  <si>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</si>
  <si>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</si>
  <si>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</si>
  <si>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</si>
  <si>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</si>
  <si>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</si>
  <si>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</si>
  <si>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</si>
  <si>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</si>
  <si>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</si>
  <si>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</si>
  <si>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</si>
  <si>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</si>
  <si>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</si>
  <si>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</si>
  <si>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</si>
  <si>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</si>
  <si>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</si>
  <si>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</si>
  <si>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</si>
  <si>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</si>
  <si>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</si>
  <si>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</si>
  <si>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</si>
  <si>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</si>
  <si>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</si>
  <si>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</si>
  <si>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</si>
  <si>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</si>
  <si>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</si>
  <si>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</si>
  <si>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</si>
  <si>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</si>
  <si>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</si>
  <si>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</si>
  <si>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</si>
  <si>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</si>
  <si>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</si>
  <si>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</si>
  <si>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</si>
  <si>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</si>
  <si>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</si>
  <si>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</si>
  <si>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</si>
  <si>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</si>
  <si>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</si>
  <si>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</si>
  <si>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</si>
  <si>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</si>
  <si>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</si>
  <si>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</si>
  <si>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</si>
  <si>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</si>
  <si>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</si>
  <si>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</si>
  <si>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</si>
  <si>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</si>
  <si>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</si>
  <si>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</si>
  <si>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</si>
  <si>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</si>
  <si>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</si>
  <si>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</si>
  <si>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</si>
  <si>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</si>
  <si>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</si>
  <si>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</si>
  <si>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</si>
  <si>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</si>
  <si>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</si>
  <si>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</si>
  <si>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</si>
  <si>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</si>
  <si>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</si>
  <si>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</si>
  <si>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</si>
  <si>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</si>
  <si>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</si>
  <si>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</si>
  <si>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</si>
  <si>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</si>
  <si>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</si>
  <si>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</si>
  <si>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</si>
  <si>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</si>
  <si>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</si>
  <si>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</si>
  <si>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</si>
  <si>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</si>
  <si>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</si>
  <si>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</si>
  <si>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</si>
  <si>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</si>
  <si>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</si>
  <si>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</si>
  <si>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</si>
  <si>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</si>
  <si>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</si>
  <si>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</si>
  <si>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</si>
  <si>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</si>
  <si>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</si>
  <si>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</si>
  <si>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</si>
  <si>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</si>
  <si>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</si>
  <si>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</si>
  <si>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</si>
  <si>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</si>
  <si>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</si>
  <si>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</si>
  <si>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</si>
  <si>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</si>
  <si>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</si>
  <si>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</si>
  <si>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</si>
  <si>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</si>
  <si>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</si>
  <si>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</si>
  <si>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</si>
  <si>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</si>
  <si>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</si>
  <si>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</si>
  <si>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</si>
  <si>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</si>
  <si>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</si>
  <si>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</si>
  <si>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</si>
  <si>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</si>
  <si>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</si>
  <si>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</si>
  <si>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</si>
  <si>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</si>
  <si>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</si>
  <si>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</si>
  <si>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</si>
  <si>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</si>
  <si>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</si>
  <si>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</si>
  <si>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</si>
  <si>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</si>
  <si>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</si>
  <si>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</si>
  <si>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</si>
  <si>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</si>
  <si>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</si>
  <si>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</si>
  <si>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</si>
  <si>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</si>
  <si>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</si>
  <si>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</si>
  <si>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</si>
  <si>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</si>
  <si>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</si>
  <si>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</si>
  <si>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</si>
  <si>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</si>
  <si>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</si>
  <si>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</si>
  <si>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</si>
  <si>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</si>
  <si>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</si>
  <si>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</si>
  <si>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</si>
  <si>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</si>
  <si>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</si>
  <si>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</si>
  <si>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</si>
  <si>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</si>
  <si>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</si>
  <si>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</si>
  <si>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</si>
  <si>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</si>
  <si>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</si>
  <si>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</si>
  <si>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</si>
  <si>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</si>
  <si>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</si>
  <si>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</si>
  <si>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</si>
  <si>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</si>
  <si>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</si>
  <si>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</si>
  <si>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</si>
  <si>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</si>
  <si>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</si>
  <si>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</si>
  <si>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</si>
  <si>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</si>
  <si>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</si>
  <si>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</si>
  <si>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</si>
  <si>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</si>
  <si>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</si>
  <si>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</si>
  <si>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</si>
  <si>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</si>
  <si>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</si>
  <si>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</si>
  <si>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</si>
  <si>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</si>
  <si>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</si>
  <si>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</si>
  <si>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</si>
  <si>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</si>
  <si>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</si>
  <si>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</si>
  <si>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</si>
  <si>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</si>
  <si>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</si>
  <si>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</si>
  <si>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</si>
  <si>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</si>
  <si>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</si>
  <si>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</si>
  <si>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</si>
  <si>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</si>
  <si>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</si>
  <si>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</si>
  <si>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</si>
  <si>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</si>
  <si>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</si>
  <si>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</si>
  <si>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</si>
  <si>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</si>
  <si>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</si>
  <si>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</si>
  <si>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</si>
  <si>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</si>
  <si>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</si>
  <si>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</si>
  <si>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</si>
  <si>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</si>
  <si>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</si>
  <si>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</si>
  <si>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</si>
  <si>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</si>
  <si>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</si>
  <si>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</si>
  <si>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</si>
  <si>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</si>
  <si>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</si>
  <si>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</si>
  <si>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</si>
  <si>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</si>
  <si>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</si>
  <si>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</si>
  <si>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</si>
  <si>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</si>
  <si>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</si>
  <si>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</si>
  <si>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</si>
  <si>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</si>
  <si>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</si>
  <si>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</si>
  <si>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</si>
  <si>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</si>
  <si>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</si>
  <si>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</si>
  <si>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</si>
  <si>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</si>
  <si>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</si>
  <si>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</si>
  <si>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</si>
  <si>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</si>
  <si>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</si>
  <si>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</si>
  <si>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</si>
  <si>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</si>
  <si>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</si>
  <si>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</si>
  <si>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</si>
  <si>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</si>
  <si>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</si>
  <si>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</si>
  <si>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</si>
  <si>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</si>
  <si>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</si>
  <si>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</si>
  <si>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</si>
  <si>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</si>
  <si>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</si>
  <si>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</si>
  <si>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</si>
  <si>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</si>
  <si>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</si>
  <si>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</si>
  <si>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</si>
  <si>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</si>
  <si>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</si>
  <si>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</si>
  <si>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</si>
  <si>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</si>
  <si>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</si>
  <si>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</si>
  <si>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</si>
  <si>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</si>
  <si>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</si>
  <si>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</si>
  <si>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</si>
  <si>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</si>
  <si>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</si>
  <si>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</si>
  <si>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</si>
  <si>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</si>
  <si>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</si>
  <si>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</si>
  <si>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</si>
  <si>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</si>
  <si>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</si>
  <si>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</si>
  <si>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</si>
  <si>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</si>
  <si>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</si>
  <si>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</si>
  <si>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</si>
  <si>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</si>
  <si>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</si>
  <si>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</si>
  <si>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</si>
  <si>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</si>
  <si>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</si>
  <si>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</si>
  <si>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</si>
  <si>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</si>
  <si>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</si>
  <si>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</si>
  <si>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</si>
  <si>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</si>
  <si>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</si>
  <si>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</si>
  <si>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</si>
  <si>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</si>
  <si>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</si>
  <si>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</si>
  <si>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</si>
  <si>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</si>
  <si>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</si>
  <si>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</si>
  <si>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</si>
  <si>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</si>
  <si>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</si>
  <si>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</si>
  <si>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</si>
  <si>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</si>
  <si>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</si>
  <si>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</si>
  <si>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</si>
  <si>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</si>
  <si>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</si>
  <si>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</si>
  <si>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</si>
  <si>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</si>
  <si>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</si>
  <si>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</si>
  <si>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</si>
  <si>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</si>
  <si>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</si>
  <si>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</si>
  <si>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</si>
  <si>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</si>
  <si>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</si>
  <si>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</si>
  <si>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</si>
  <si>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</si>
  <si>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</si>
  <si>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</si>
  <si>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</si>
  <si>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</si>
  <si>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</si>
  <si>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</si>
  <si>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</si>
  <si>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</si>
  <si>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</si>
  <si>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</si>
  <si>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</si>
  <si>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</si>
  <si>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</si>
  <si>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</si>
  <si>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</si>
  <si>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</si>
  <si>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</si>
  <si>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</si>
  <si>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</si>
  <si>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</si>
  <si>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</si>
  <si>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</si>
  <si>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</si>
  <si>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</si>
  <si>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</si>
  <si>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</si>
  <si>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</si>
  <si>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</si>
  <si>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</si>
  <si>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</si>
  <si>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</si>
  <si>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</si>
  <si>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</si>
  <si>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</si>
  <si>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</si>
  <si>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</si>
  <si>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</si>
  <si>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</si>
  <si>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</si>
  <si>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</si>
  <si>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</si>
  <si>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</si>
  <si>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</si>
  <si>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</si>
  <si>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</si>
  <si>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</si>
  <si>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</si>
  <si>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</si>
  <si>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</si>
  <si>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</si>
  <si>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</si>
  <si>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</si>
  <si>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</si>
  <si>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</si>
  <si>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</si>
  <si>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</si>
  <si>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</si>
  <si>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</si>
  <si>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</si>
  <si>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</si>
  <si>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</si>
  <si>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</si>
  <si>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</si>
  <si>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</si>
  <si>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</si>
  <si>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</si>
  <si>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</si>
  <si>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</si>
  <si>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</si>
  <si>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</si>
  <si>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</si>
  <si>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</si>
  <si>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</si>
  <si>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</si>
  <si>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</si>
  <si>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</si>
  <si>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</si>
  <si>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</si>
  <si>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</si>
  <si>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</si>
  <si>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</si>
  <si>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</si>
  <si>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</si>
  <si>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</si>
  <si>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</si>
  <si>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</si>
  <si>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</si>
  <si>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</si>
  <si>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</si>
  <si>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</si>
  <si>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</si>
  <si>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</si>
  <si>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</si>
  <si>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</si>
  <si>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</si>
  <si>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</si>
  <si>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</si>
  <si>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</si>
  <si>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</si>
  <si>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</si>
  <si>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</si>
  <si>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</si>
  <si>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</si>
  <si>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</si>
  <si>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</si>
  <si>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</si>
  <si>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</si>
  <si>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</si>
  <si>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</si>
  <si>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</si>
  <si>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</si>
  <si>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</si>
  <si>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</si>
  <si>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</si>
  <si>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</si>
  <si>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</si>
  <si>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</si>
  <si>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</si>
  <si>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</si>
  <si>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</si>
  <si>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</si>
  <si>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</si>
  <si>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</si>
  <si>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</si>
  <si>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</si>
  <si>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</si>
  <si>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</si>
  <si>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</si>
  <si>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</si>
  <si>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</si>
  <si>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</si>
  <si>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</si>
  <si>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</si>
  <si>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</si>
  <si>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</si>
  <si>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</si>
  <si>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</si>
  <si>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</si>
  <si>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</si>
  <si>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</si>
  <si>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</si>
  <si>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</si>
  <si>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</si>
  <si>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</si>
  <si>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</si>
  <si>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</si>
  <si>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</si>
  <si>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</si>
  <si>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</si>
  <si>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</si>
  <si>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</si>
  <si>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</si>
  <si>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</si>
  <si>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</si>
  <si>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</si>
  <si>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</si>
  <si>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</si>
  <si>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</si>
  <si>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</si>
  <si>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</si>
  <si>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</si>
  <si>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</si>
  <si>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</si>
  <si>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</si>
  <si>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</si>
  <si>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</si>
  <si>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</si>
  <si>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</si>
  <si>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</si>
  <si>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</si>
  <si>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</si>
  <si>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</si>
  <si>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</si>
  <si>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</si>
  <si>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</si>
  <si>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</si>
  <si>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</si>
  <si>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</si>
  <si>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</si>
  <si>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</si>
  <si>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</si>
  <si>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</si>
  <si>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</si>
  <si>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</si>
  <si>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</si>
  <si>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</si>
  <si>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</si>
  <si>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</si>
  <si>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</si>
  <si>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</si>
  <si>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</si>
  <si>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</si>
  <si>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</si>
  <si>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</si>
  <si>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</si>
  <si>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</si>
  <si>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</si>
  <si>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</si>
  <si>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</si>
  <si>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</si>
  <si>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</si>
  <si>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</si>
  <si>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</si>
  <si>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</si>
  <si>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</si>
  <si>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</si>
  <si>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</si>
  <si>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</si>
  <si>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</si>
  <si>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</si>
  <si>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</si>
  <si>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</si>
  <si>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</si>
  <si>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</si>
  <si>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</si>
  <si>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</si>
  <si>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</si>
  <si>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</si>
  <si>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</si>
  <si>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</si>
  <si>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</si>
  <si>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</si>
  <si>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</si>
  <si>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</si>
  <si>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</si>
  <si>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</si>
  <si>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</si>
  <si>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</si>
  <si>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</si>
  <si>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</si>
  <si>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</si>
  <si>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</si>
  <si>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</si>
  <si>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</si>
  <si>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</si>
  <si>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</si>
  <si>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</si>
  <si>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</si>
  <si>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</si>
  <si>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</si>
  <si>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</si>
  <si>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</si>
  <si>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</si>
  <si>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</si>
  <si>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</si>
  <si>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</si>
  <si>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</si>
  <si>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</si>
  <si>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</si>
  <si>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</si>
  <si>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</si>
  <si>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</si>
  <si>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</si>
  <si>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</si>
  <si>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</si>
  <si>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</si>
  <si>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</si>
  <si>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</si>
  <si>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</si>
  <si>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</si>
  <si>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</si>
  <si>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</si>
  <si>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</si>
  <si>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</si>
  <si>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</si>
  <si>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</si>
  <si>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</si>
  <si>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</si>
  <si>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</si>
  <si>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</si>
  <si>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</si>
  <si>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</si>
  <si>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</si>
  <si>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</si>
  <si>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</si>
  <si>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</si>
  <si>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</si>
  <si>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</si>
  <si>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</si>
  <si>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</si>
  <si>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</si>
  <si>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</si>
  <si>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</si>
  <si>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</si>
  <si>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</si>
  <si>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</si>
  <si>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</si>
  <si>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</si>
  <si>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</si>
  <si>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</si>
  <si>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</si>
  <si>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</si>
  <si>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</si>
  <si>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</si>
  <si>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</si>
  <si>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</si>
  <si>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</si>
  <si>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</si>
  <si>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</si>
  <si>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</si>
  <si>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</si>
  <si>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</si>
  <si>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</si>
  <si>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</si>
  <si>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</si>
  <si>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</si>
  <si>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</si>
  <si>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</si>
  <si>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</si>
  <si>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</si>
  <si>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</si>
  <si>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</si>
  <si>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</si>
  <si>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</si>
  <si>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</si>
  <si>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</si>
  <si>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</si>
  <si>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</si>
  <si>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</si>
  <si>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</si>
  <si>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</si>
  <si>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</si>
  <si>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</si>
  <si>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</si>
  <si>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</si>
  <si>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</si>
  <si>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</si>
  <si>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</si>
  <si>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</si>
  <si>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</si>
  <si>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</si>
  <si>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</si>
  <si>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</si>
  <si>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</si>
  <si>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</si>
  <si>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</si>
  <si>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</si>
  <si>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</si>
  <si>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</si>
  <si>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</si>
  <si>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</si>
  <si>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</si>
  <si>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</si>
  <si>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</si>
  <si>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</si>
  <si>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</si>
  <si>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</si>
  <si>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</si>
  <si>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</si>
  <si>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</si>
  <si>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</si>
  <si>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</si>
  <si>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</si>
  <si>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</si>
  <si>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</si>
  <si>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</si>
  <si>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</si>
  <si>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</si>
  <si>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</si>
  <si>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</si>
  <si>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</si>
  <si>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</si>
  <si>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</si>
  <si>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</si>
  <si>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</si>
  <si>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</si>
  <si>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</si>
  <si>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</si>
  <si>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</si>
  <si>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</si>
  <si>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</si>
  <si>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</si>
  <si>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</si>
  <si>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</si>
  <si>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</si>
  <si>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</si>
  <si>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</si>
  <si>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</si>
  <si>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</si>
  <si>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</si>
  <si>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</si>
  <si>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</si>
  <si>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</si>
  <si>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</si>
  <si>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</si>
  <si>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</si>
  <si>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</si>
  <si>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</si>
  <si>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</si>
  <si>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</si>
  <si>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</si>
  <si>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</si>
  <si>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</si>
  <si>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</si>
  <si>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</si>
  <si>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</si>
  <si>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</si>
  <si>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</si>
  <si>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</si>
  <si>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</si>
  <si>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</si>
  <si>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</si>
  <si>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</si>
  <si>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</si>
  <si>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</si>
  <si>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</si>
  <si>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</si>
  <si>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</si>
  <si>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</si>
  <si>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</si>
  <si>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</si>
  <si>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</si>
  <si>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</si>
  <si>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</si>
  <si>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</si>
  <si>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</si>
  <si>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</si>
  <si>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</si>
  <si>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</si>
  <si>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</si>
  <si>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</si>
  <si>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</si>
  <si>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</si>
  <si>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</si>
  <si>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</si>
  <si>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</si>
  <si>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</si>
  <si>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</si>
  <si>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</si>
  <si>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</si>
  <si>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</si>
  <si>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</si>
  <si>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</si>
  <si>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</si>
  <si>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</si>
  <si>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</si>
  <si>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</si>
  <si>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</si>
  <si>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</si>
  <si>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</si>
  <si>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</si>
  <si>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</si>
  <si>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</si>
  <si>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</si>
  <si>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</si>
  <si>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</si>
  <si>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</si>
  <si>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</si>
  <si>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</si>
  <si>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</si>
  <si>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</si>
  <si>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</si>
  <si>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</si>
  <si>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</si>
  <si>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</si>
  <si>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</si>
  <si>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</si>
  <si>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</si>
  <si>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</si>
  <si>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</si>
  <si>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</si>
  <si>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</si>
  <si>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</si>
  <si>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</si>
  <si>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</si>
  <si>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</si>
  <si>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</si>
  <si>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</si>
  <si>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</si>
  <si>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</si>
  <si>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</si>
  <si>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</si>
  <si>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</si>
  <si>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</si>
  <si>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</si>
  <si>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</si>
  <si>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</si>
  <si>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</si>
  <si>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</si>
  <si>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</si>
  <si>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</si>
  <si>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</si>
  <si>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</si>
  <si>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</si>
  <si>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</si>
  <si>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</si>
  <si>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</si>
  <si>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</si>
  <si>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</si>
  <si>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</si>
  <si>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</si>
  <si>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</si>
  <si>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</si>
  <si>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</si>
  <si>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</si>
  <si>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</si>
  <si>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</si>
  <si>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</si>
  <si>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</si>
  <si>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</si>
  <si>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</si>
  <si>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</si>
  <si>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</si>
  <si>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</si>
  <si>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</si>
  <si>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</si>
  <si>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</si>
  <si>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</si>
  <si>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</si>
  <si>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</si>
  <si>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</si>
  <si>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</si>
  <si>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</si>
  <si>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</si>
  <si>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</si>
  <si>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</si>
  <si>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</si>
  <si>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</si>
  <si>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</si>
  <si>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</si>
  <si>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</si>
  <si>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</si>
  <si>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</si>
  <si>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</si>
  <si>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</si>
  <si>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</si>
  <si>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</si>
  <si>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</si>
  <si>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</si>
  <si>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</si>
  <si>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</si>
  <si>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</si>
  <si>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</si>
  <si>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</si>
  <si>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</si>
  <si>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</si>
  <si>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</si>
  <si>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</si>
  <si>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</si>
  <si>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</si>
  <si>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</si>
  <si>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</si>
  <si>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</si>
  <si>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</si>
  <si>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</si>
  <si>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</si>
  <si>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</si>
  <si>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</si>
  <si>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</si>
  <si>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</si>
  <si>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</si>
  <si>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</si>
  <si>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</si>
  <si>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</si>
  <si>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</si>
  <si>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</si>
  <si>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</si>
  <si>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</si>
  <si>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</si>
  <si>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</si>
  <si>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</si>
  <si>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</si>
  <si>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</si>
  <si>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</si>
  <si>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</si>
  <si>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</si>
  <si>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</si>
  <si>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</si>
  <si>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</si>
  <si>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</si>
  <si>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</si>
  <si>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</si>
  <si>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</si>
  <si>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</si>
  <si>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</si>
  <si>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</si>
  <si>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</si>
  <si>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</si>
  <si>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</si>
  <si>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</si>
  <si>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</si>
  <si>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</si>
  <si>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</si>
  <si>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</si>
  <si>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</si>
  <si>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</si>
  <si>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</si>
  <si>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</si>
  <si>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</si>
  <si>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</si>
  <si>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</si>
  <si>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</si>
  <si>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</si>
  <si>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</si>
  <si>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</si>
  <si>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</si>
  <si>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</si>
  <si>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</si>
  <si>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</si>
  <si>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</si>
  <si>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</si>
  <si>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</si>
  <si>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</si>
  <si>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</si>
  <si>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</si>
  <si>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</si>
  <si>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</si>
  <si>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</si>
  <si>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</si>
  <si>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</si>
  <si>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</si>
  <si>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</si>
  <si>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</si>
  <si>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</si>
  <si>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</si>
  <si>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</si>
  <si>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</si>
  <si>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</si>
  <si>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</si>
  <si>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</si>
  <si>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</si>
  <si>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</si>
  <si>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</si>
  <si>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</si>
  <si>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</si>
  <si>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</si>
  <si>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</si>
  <si>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</si>
  <si>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</si>
  <si>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</si>
  <si>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</si>
  <si>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</si>
  <si>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</si>
  <si>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</si>
  <si>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</si>
  <si>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</si>
  <si>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</si>
  <si>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</si>
  <si>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</si>
  <si>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</si>
  <si>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</si>
  <si>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</si>
  <si>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</si>
  <si>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</si>
  <si>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</si>
  <si>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</si>
  <si>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</si>
  <si>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</si>
  <si>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</si>
  <si>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</si>
  <si>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</si>
  <si>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</si>
  <si>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</si>
  <si>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</si>
  <si>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</si>
  <si>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</si>
  <si>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</si>
  <si>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</si>
  <si>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</si>
  <si>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</si>
  <si>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</si>
  <si>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</si>
  <si>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</si>
  <si>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</si>
  <si>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</si>
  <si>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</si>
  <si>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</si>
  <si>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</si>
  <si>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</si>
  <si>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</si>
  <si>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</si>
  <si>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</si>
  <si>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</si>
  <si>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</si>
  <si>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</si>
  <si>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</si>
  <si>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</si>
  <si>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</si>
  <si>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</si>
  <si>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</si>
  <si>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</si>
  <si>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</si>
  <si>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</si>
  <si>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</si>
  <si>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</si>
  <si>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</si>
  <si>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</si>
  <si>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</si>
  <si>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</si>
  <si>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</si>
  <si>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</si>
  <si>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</si>
  <si>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</si>
  <si>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</si>
  <si>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</si>
  <si>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</si>
  <si>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</si>
  <si>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</si>
  <si>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</si>
  <si>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</si>
  <si>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</si>
  <si>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</si>
  <si>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</si>
  <si>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</si>
  <si>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</si>
  <si>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</si>
  <si>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</si>
  <si>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</si>
  <si>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</si>
  <si>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</si>
  <si>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</si>
  <si>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</si>
  <si>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</si>
  <si>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</si>
  <si>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</si>
  <si>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</si>
  <si>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</si>
  <si>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</si>
  <si>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</si>
  <si>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</si>
  <si>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</si>
  <si>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</si>
  <si>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</si>
  <si>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</si>
  <si>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</si>
  <si>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</si>
  <si>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</si>
  <si>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</si>
  <si>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</si>
  <si>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</si>
  <si>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</si>
  <si>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</si>
  <si>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</si>
  <si>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</si>
  <si>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</si>
  <si>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</si>
  <si>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</si>
  <si>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</si>
  <si>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</si>
  <si>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</si>
  <si>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</si>
  <si>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</si>
  <si>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</si>
  <si>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</si>
  <si>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</si>
  <si>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</si>
  <si>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</si>
  <si>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</si>
  <si>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</si>
  <si>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</si>
  <si>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</si>
  <si>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</si>
  <si>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</si>
  <si>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</si>
  <si>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</si>
  <si>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</si>
  <si>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</si>
  <si>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</si>
  <si>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</si>
  <si>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</si>
  <si>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</si>
  <si>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</si>
  <si>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</si>
  <si>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</si>
  <si>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</si>
  <si>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</si>
  <si>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</si>
  <si>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</si>
  <si>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</si>
  <si>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</si>
  <si>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</si>
  <si>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</si>
  <si>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</si>
  <si>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</si>
  <si>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</si>
  <si>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</si>
  <si>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</si>
  <si>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</si>
  <si>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</si>
  <si>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</si>
  <si>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</si>
  <si>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</si>
  <si>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</si>
  <si>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</si>
  <si>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</si>
  <si>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</si>
  <si>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</si>
  <si>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</si>
  <si>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</si>
  <si>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</si>
  <si>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</si>
  <si>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</si>
  <si>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</si>
  <si>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</si>
  <si>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</si>
  <si>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</si>
  <si>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</si>
  <si>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</si>
  <si>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</si>
  <si>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</si>
  <si>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</si>
  <si>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</si>
  <si>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</si>
  <si>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</si>
  <si>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</si>
  <si>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</si>
  <si>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</si>
  <si>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</si>
  <si>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</si>
  <si>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</si>
  <si>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</si>
  <si>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</si>
  <si>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</si>
  <si>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</si>
  <si>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</si>
  <si>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</si>
  <si>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</si>
  <si>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</si>
  <si>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</si>
  <si>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</si>
  <si>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</si>
  <si>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</si>
  <si>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</si>
  <si>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</si>
  <si>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</si>
  <si>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</si>
  <si>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</si>
  <si>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</si>
  <si>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</si>
  <si>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</si>
  <si>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</si>
  <si>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</si>
  <si>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</si>
  <si>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</si>
  <si>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</si>
  <si>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</si>
  <si>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</si>
  <si>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</si>
  <si>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</si>
  <si>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</si>
  <si>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</si>
  <si>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</si>
  <si>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</si>
  <si>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</si>
  <si>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</si>
  <si>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</si>
  <si>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</si>
  <si>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</si>
  <si>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</si>
  <si>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</si>
  <si>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</si>
  <si>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</si>
  <si>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</si>
  <si>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</si>
  <si>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</si>
  <si>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</si>
  <si>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</si>
  <si>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</si>
  <si>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</si>
  <si>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</si>
  <si>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</si>
  <si>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</si>
  <si>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</si>
  <si>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</si>
  <si>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</si>
  <si>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</si>
  <si>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</si>
  <si>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</si>
  <si>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</si>
  <si>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</si>
  <si>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</si>
  <si>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</si>
  <si>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</si>
  <si>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</si>
  <si>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</si>
  <si>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</si>
  <si>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</si>
  <si>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</si>
  <si>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</si>
  <si>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</si>
  <si>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</si>
  <si>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</si>
  <si>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</si>
  <si>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</si>
  <si>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</si>
  <si>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</si>
  <si>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</si>
  <si>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</si>
  <si>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</si>
  <si>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</si>
  <si>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</si>
  <si>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</si>
  <si>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</si>
  <si>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</si>
  <si>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</si>
  <si>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</si>
  <si>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</si>
  <si>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</si>
  <si>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</si>
  <si>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</si>
  <si>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</si>
  <si>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</si>
  <si>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</si>
  <si>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</si>
  <si>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</si>
  <si>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</si>
  <si>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</si>
  <si>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</si>
  <si>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</si>
  <si>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</si>
  <si>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</si>
  <si>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</si>
  <si>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</si>
  <si>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</si>
  <si>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</si>
  <si>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</si>
  <si>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</si>
  <si>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</si>
  <si>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</si>
  <si>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</si>
  <si>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</si>
  <si>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</si>
  <si>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</si>
  <si>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</si>
  <si>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</si>
  <si>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</si>
  <si>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</si>
  <si>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</si>
  <si>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</si>
  <si>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</si>
  <si>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</si>
  <si>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</si>
  <si>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</si>
  <si>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</si>
  <si>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</si>
  <si>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</si>
  <si>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</si>
  <si>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</si>
  <si>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</si>
  <si>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</si>
  <si>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</si>
  <si>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</si>
  <si>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</si>
  <si>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</si>
  <si>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</si>
  <si>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</si>
  <si>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</si>
  <si>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</si>
  <si>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</si>
  <si>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</si>
  <si>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</si>
  <si>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</si>
  <si>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</si>
  <si>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</si>
  <si>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</si>
  <si>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</si>
  <si>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</si>
  <si>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</si>
  <si>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</si>
  <si>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</si>
  <si>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</si>
  <si>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</si>
  <si>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</si>
  <si>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</si>
  <si>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</si>
  <si>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</si>
  <si>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</si>
  <si>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</si>
  <si>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</si>
  <si>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</si>
  <si>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</si>
  <si>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</si>
  <si>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</si>
  <si>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</si>
  <si>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</si>
  <si>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</si>
  <si>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</si>
  <si>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</si>
  <si>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</si>
  <si>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</si>
  <si>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</si>
  <si>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</si>
  <si>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</si>
  <si>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</si>
  <si>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</si>
  <si>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</si>
  <si>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</si>
  <si>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</si>
  <si>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</si>
  <si>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</si>
  <si>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</si>
  <si>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</si>
  <si>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</si>
  <si>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</si>
  <si>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</si>
  <si>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</si>
  <si>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</si>
  <si>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</si>
  <si>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</si>
  <si>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</si>
  <si>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</si>
  <si>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</si>
  <si>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</si>
  <si>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</si>
  <si>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</si>
  <si>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</si>
  <si>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</si>
  <si>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</si>
  <si>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</si>
  <si>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</si>
  <si>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</si>
  <si>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</si>
  <si>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</si>
  <si>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</si>
  <si>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</si>
  <si>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</si>
  <si>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</si>
  <si>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</si>
  <si>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</si>
  <si>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</si>
  <si>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</si>
  <si>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</si>
  <si>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</si>
  <si>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</si>
  <si>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</si>
  <si>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</si>
  <si>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</si>
  <si>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</si>
  <si>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</si>
  <si>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</si>
  <si>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</si>
  <si>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</si>
  <si>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</si>
  <si>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</si>
  <si>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</si>
  <si>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</si>
  <si>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</si>
  <si>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</si>
  <si>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</si>
  <si>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</si>
  <si>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</si>
  <si>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</si>
  <si>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</si>
  <si>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</si>
  <si>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</si>
  <si>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</si>
  <si>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</si>
  <si>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</si>
  <si>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</si>
  <si>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</si>
  <si>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</si>
  <si>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</si>
  <si>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</si>
  <si>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</si>
  <si>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</si>
  <si>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</si>
  <si>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</si>
  <si>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</si>
  <si>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</si>
  <si>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</si>
  <si>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</si>
  <si>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</si>
  <si>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</si>
  <si>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</si>
  <si>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</si>
  <si>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</si>
  <si>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</si>
  <si>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</si>
  <si>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</si>
  <si>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</si>
  <si>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</si>
  <si>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</si>
  <si>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</si>
  <si>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</si>
  <si>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</si>
  <si>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</si>
  <si>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</si>
  <si>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</si>
  <si>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</si>
  <si>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</si>
  <si>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</si>
  <si>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</si>
  <si>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</si>
  <si>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</si>
  <si>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</si>
  <si>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</si>
  <si>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</si>
  <si>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</si>
  <si>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</si>
  <si>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</si>
  <si>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</si>
  <si>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</si>
  <si>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</si>
  <si>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</si>
  <si>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</si>
  <si>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</si>
  <si>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</si>
  <si>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</si>
  <si>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</si>
  <si>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</si>
  <si>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</si>
  <si>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</si>
  <si>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</si>
  <si>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</si>
  <si>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</si>
  <si>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</si>
  <si>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</si>
  <si>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</si>
  <si>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</si>
  <si>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</si>
  <si>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</si>
  <si>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</si>
  <si>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</si>
  <si>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</si>
  <si>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</si>
  <si>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</si>
  <si>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</si>
  <si>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</si>
  <si>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</si>
  <si>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</si>
  <si>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</si>
  <si>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</si>
  <si>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</si>
  <si>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</si>
  <si>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</si>
  <si>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</si>
  <si>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</si>
  <si>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</si>
  <si>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</si>
  <si>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</si>
  <si>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</si>
  <si>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</si>
  <si>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</si>
  <si>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</si>
  <si>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</si>
  <si>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</si>
  <si>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</si>
  <si>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</si>
  <si>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</si>
  <si>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</si>
  <si>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</si>
  <si>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</si>
  <si>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</si>
  <si>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</si>
  <si>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</si>
  <si>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</si>
  <si>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</si>
  <si>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</si>
  <si>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</si>
  <si>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</si>
  <si>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</si>
  <si>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</si>
  <si>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</si>
  <si>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</si>
  <si>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</si>
  <si>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</si>
  <si>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</si>
  <si>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</si>
  <si>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</si>
  <si>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</si>
  <si>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</si>
  <si>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</si>
  <si>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</si>
  <si>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</si>
  <si>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</si>
  <si>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</si>
  <si>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</si>
  <si>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</si>
  <si>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</si>
  <si>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</si>
  <si>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</si>
  <si>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</si>
  <si>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</si>
  <si>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</si>
  <si>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</si>
  <si>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</si>
  <si>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</si>
  <si>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</si>
  <si>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</si>
  <si>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</si>
  <si>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</si>
  <si>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</si>
  <si>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</si>
  <si>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</si>
  <si>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</si>
  <si>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</si>
  <si>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</si>
  <si>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</si>
  <si>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</si>
  <si>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</si>
  <si>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</si>
  <si>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</si>
  <si>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</si>
  <si>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</si>
  <si>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</si>
  <si>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</si>
  <si>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</si>
  <si>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</si>
  <si>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</si>
  <si>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</si>
  <si>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</si>
  <si>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</si>
  <si>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</si>
  <si>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</si>
  <si>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</si>
  <si>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</si>
  <si>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</si>
  <si>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</si>
  <si>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</si>
  <si>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</si>
  <si>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</si>
  <si>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</si>
  <si>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</si>
  <si>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</si>
  <si>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</si>
  <si>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</si>
  <si>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</si>
  <si>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</si>
  <si>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</si>
  <si>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</si>
  <si>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</si>
  <si>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</si>
  <si>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</si>
  <si>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</si>
  <si>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</si>
  <si>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</si>
  <si>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</si>
  <si>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</si>
  <si>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</si>
  <si>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</si>
  <si>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</si>
  <si>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</si>
  <si>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</si>
  <si>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</si>
  <si>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</si>
  <si>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</si>
  <si>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</si>
  <si>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</si>
  <si>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</si>
  <si>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</si>
  <si>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</si>
  <si>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</si>
  <si>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</si>
  <si>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</si>
  <si>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</si>
  <si>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</si>
  <si>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</si>
  <si>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</si>
  <si>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</si>
  <si>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</si>
  <si>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</si>
  <si>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</si>
  <si>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</si>
  <si>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</si>
  <si>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</si>
  <si>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</si>
  <si>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</si>
  <si>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</si>
  <si>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</si>
  <si>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</si>
  <si>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</si>
  <si>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</si>
  <si>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</si>
  <si>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</si>
  <si>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</si>
  <si>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</si>
  <si>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</si>
  <si>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</si>
  <si>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</si>
  <si>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</si>
  <si>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</si>
  <si>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</si>
  <si>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</si>
  <si>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</si>
  <si>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</si>
  <si>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</si>
  <si>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</si>
  <si>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</si>
  <si>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</si>
  <si>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</si>
  <si>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</si>
  <si>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</si>
  <si>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</si>
  <si>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</si>
  <si>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</si>
  <si>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</si>
  <si>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</si>
  <si>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</si>
  <si>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</si>
  <si>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</si>
  <si>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</si>
  <si>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</si>
  <si>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</si>
  <si>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</si>
  <si>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</si>
  <si>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</si>
  <si>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</si>
  <si>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</si>
  <si>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</si>
  <si>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</si>
  <si>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</si>
  <si>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</si>
  <si>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</si>
  <si>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</si>
  <si>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</si>
  <si>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</si>
  <si>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</si>
  <si>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</si>
  <si>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</si>
  <si>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</si>
  <si>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</si>
  <si>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</si>
  <si>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</si>
  <si>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</si>
  <si>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</si>
  <si>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</si>
  <si>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</si>
  <si>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</si>
  <si>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</si>
  <si>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</si>
  <si>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</si>
  <si>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</si>
  <si>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</si>
  <si>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</si>
  <si>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</si>
  <si>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</si>
  <si>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</si>
  <si>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</si>
  <si>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</si>
  <si>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</si>
  <si>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</si>
  <si>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</si>
  <si>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</si>
  <si>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</si>
  <si>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</si>
  <si>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</si>
  <si>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</si>
  <si>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</si>
  <si>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</si>
  <si>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</si>
  <si>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</si>
  <si>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</si>
  <si>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</si>
  <si>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</si>
  <si>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</si>
  <si>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</si>
  <si>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</si>
  <si>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</si>
  <si>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</si>
  <si>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</si>
  <si>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</si>
  <si>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</si>
  <si>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</si>
  <si>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</si>
  <si>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</si>
  <si>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</si>
  <si>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</si>
  <si>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</si>
  <si>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</si>
  <si>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</si>
  <si>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</si>
  <si>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</si>
  <si>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</si>
  <si>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</si>
  <si>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</si>
  <si>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</si>
  <si>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</si>
  <si>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</si>
  <si>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</si>
  <si>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</si>
  <si>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</si>
  <si>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</si>
  <si>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</si>
  <si>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</si>
  <si>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</si>
  <si>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</si>
  <si>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</si>
  <si>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</si>
  <si>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</si>
  <si>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</si>
  <si>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</si>
  <si>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</si>
  <si>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</si>
  <si>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</si>
  <si>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</si>
  <si>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</si>
  <si>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</si>
  <si>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</si>
  <si>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</si>
  <si>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</si>
  <si>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</si>
  <si>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</si>
  <si>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</si>
  <si>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</si>
  <si>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</si>
  <si>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</si>
  <si>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</si>
  <si>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</si>
  <si>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</si>
  <si>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</si>
  <si>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</si>
  <si>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</si>
  <si>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</si>
  <si>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</si>
  <si>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</si>
  <si>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</si>
  <si>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</si>
  <si>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</si>
  <si>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</si>
  <si>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</si>
  <si>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</si>
  <si>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</si>
  <si>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</si>
  <si>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</si>
  <si>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</si>
  <si>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</si>
  <si>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</si>
  <si>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</si>
  <si>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</si>
  <si>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</si>
  <si>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</si>
  <si>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</si>
  <si>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</si>
  <si>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</si>
  <si>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</si>
  <si>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</si>
  <si>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</si>
  <si>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</si>
  <si>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</si>
  <si>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</si>
  <si>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</si>
  <si>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</si>
  <si>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</si>
  <si>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</si>
  <si>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</si>
  <si>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</si>
  <si>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</si>
  <si>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</si>
  <si>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</si>
  <si>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</si>
  <si>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</si>
  <si>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</si>
  <si>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</si>
  <si>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</si>
  <si>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</si>
  <si>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</si>
  <si>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</si>
  <si>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</si>
  <si>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</si>
  <si>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</si>
  <si>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</si>
  <si>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</si>
  <si>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</si>
  <si>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</si>
  <si>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</si>
  <si>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</si>
  <si>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</si>
  <si>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</si>
  <si>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</si>
  <si>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</si>
  <si>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</si>
  <si>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</si>
  <si>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</si>
  <si>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</si>
  <si>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</si>
  <si>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</si>
  <si>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</si>
  <si>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</si>
  <si>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</si>
  <si>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</si>
  <si>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</si>
  <si>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</si>
  <si>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</si>
  <si>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</si>
  <si>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</si>
  <si>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</si>
  <si>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</si>
  <si>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</si>
  <si>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</si>
  <si>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</si>
  <si>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</si>
  <si>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</si>
  <si>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</si>
  <si>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</si>
  <si>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</si>
  <si>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</si>
  <si>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</si>
  <si>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</si>
  <si>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</si>
  <si>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</si>
  <si>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</si>
  <si>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</si>
  <si>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</si>
  <si>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</si>
  <si>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</si>
  <si>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</si>
  <si>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</si>
  <si>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</si>
  <si>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</si>
  <si>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</si>
  <si>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</si>
  <si>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</si>
  <si>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</si>
  <si>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</si>
  <si>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</si>
  <si>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</si>
  <si>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</si>
  <si>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</si>
  <si>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</si>
  <si>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</si>
  <si>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</si>
  <si>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</si>
  <si>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</si>
  <si>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</si>
  <si>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</si>
  <si>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</si>
  <si>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</si>
  <si>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</si>
  <si>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</si>
  <si>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</si>
  <si>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</si>
  <si>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</si>
  <si>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</si>
  <si>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</si>
  <si>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</si>
  <si>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</si>
  <si>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</si>
  <si>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</si>
  <si>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</si>
  <si>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</si>
  <si>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</si>
  <si>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</si>
  <si>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</si>
  <si>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</si>
  <si>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</si>
  <si>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</si>
  <si>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</si>
  <si>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</si>
  <si>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</si>
  <si>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</si>
  <si>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</si>
  <si>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</si>
  <si>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</si>
  <si>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</si>
  <si>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</si>
  <si>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</si>
  <si>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</si>
  <si>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</si>
  <si>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</si>
  <si>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</si>
  <si>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</si>
  <si>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</si>
  <si>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</si>
  <si>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</si>
  <si>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</si>
  <si>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</si>
  <si>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</si>
  <si>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</si>
  <si>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</si>
  <si>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</si>
  <si>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</si>
  <si>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</si>
  <si>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</si>
  <si>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</si>
  <si>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</si>
  <si>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</si>
  <si>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</si>
  <si>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</si>
  <si>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</si>
  <si>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</si>
  <si>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</si>
  <si>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</si>
  <si>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</si>
  <si>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</si>
  <si>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</si>
  <si>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</si>
  <si>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</si>
  <si>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</si>
  <si>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</si>
  <si>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</si>
  <si>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</si>
  <si>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</si>
  <si>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</si>
  <si>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</si>
  <si>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</si>
  <si>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</si>
  <si>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</si>
  <si>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</si>
  <si>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</si>
  <si>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</si>
  <si>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</si>
  <si>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</si>
  <si>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</si>
  <si>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</si>
  <si>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</si>
  <si>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</si>
  <si>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</si>
  <si>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</si>
  <si>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</si>
  <si>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</si>
  <si>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</si>
  <si>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</si>
  <si>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</si>
  <si>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</si>
  <si>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</si>
  <si>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</si>
  <si>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</si>
  <si>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</si>
  <si>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</si>
  <si>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</si>
  <si>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</si>
  <si>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</si>
  <si>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</si>
  <si>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</si>
  <si>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</si>
  <si>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</si>
  <si>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</si>
  <si>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</si>
  <si>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</si>
  <si>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</si>
  <si>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</si>
  <si>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</si>
  <si>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</si>
  <si>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</si>
  <si>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</si>
  <si>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</si>
  <si>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</si>
  <si>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</si>
  <si>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</si>
  <si>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</si>
  <si>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</si>
  <si>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</si>
  <si>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</si>
  <si>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</si>
  <si>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</si>
  <si>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</si>
  <si>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</si>
  <si>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</si>
  <si>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</si>
  <si>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</si>
  <si>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</si>
  <si>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</si>
  <si>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</si>
  <si>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</si>
  <si>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</si>
  <si>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</si>
  <si>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</si>
  <si>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</si>
  <si>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</si>
  <si>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</si>
  <si>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</si>
  <si>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</si>
  <si>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</si>
  <si>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</si>
  <si>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</si>
  <si>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</si>
  <si>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</si>
  <si>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</si>
  <si>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</si>
  <si>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</si>
  <si>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</si>
  <si>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</si>
  <si>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</si>
  <si>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</si>
  <si>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</si>
  <si>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</si>
  <si>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</si>
  <si>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</si>
  <si>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</si>
  <si>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</si>
  <si>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</si>
  <si>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</si>
  <si>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</si>
  <si>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</si>
  <si>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</si>
  <si>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</si>
  <si>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</si>
  <si>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</si>
  <si>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</si>
  <si>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</si>
  <si>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</si>
  <si>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</si>
  <si>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</si>
  <si>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</si>
  <si>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</si>
  <si>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</si>
  <si>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</si>
  <si>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</si>
  <si>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</si>
  <si>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</si>
  <si>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</si>
  <si>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</si>
  <si>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</si>
  <si>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</si>
  <si>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</si>
  <si>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</si>
  <si>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</si>
  <si>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</si>
  <si>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</si>
  <si>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</si>
  <si>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</si>
  <si>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</si>
  <si>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</si>
  <si>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</si>
  <si>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</si>
  <si>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</si>
  <si>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</si>
  <si>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</si>
  <si>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</si>
  <si>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</si>
  <si>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</si>
  <si>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</si>
  <si>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</si>
  <si>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</si>
  <si>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</si>
  <si>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</si>
  <si>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</si>
  <si>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</si>
  <si>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</si>
  <si>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</si>
  <si>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</si>
  <si>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</si>
  <si>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</si>
  <si>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</si>
  <si>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</si>
  <si>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</si>
  <si>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</si>
  <si>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</si>
  <si>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</si>
  <si>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</si>
  <si>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</si>
  <si>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</si>
  <si>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</si>
  <si>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</si>
  <si>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</si>
  <si>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</si>
  <si>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</si>
  <si>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</si>
  <si>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</si>
  <si>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</si>
  <si>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</si>
  <si>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</si>
  <si>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</si>
  <si>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</si>
  <si>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</si>
  <si>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</si>
  <si>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</si>
  <si>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</si>
  <si>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</si>
  <si>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</si>
  <si>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</si>
  <si>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</si>
  <si>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</si>
  <si>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</si>
  <si>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</si>
  <si>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</si>
  <si>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</si>
  <si>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</si>
  <si>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</si>
  <si>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</si>
  <si>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</si>
  <si>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</si>
  <si>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</si>
  <si>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</si>
  <si>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</si>
  <si>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</si>
  <si>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</si>
  <si>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</si>
  <si>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</si>
  <si>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</si>
  <si>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</si>
  <si>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</si>
  <si>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</si>
  <si>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</si>
  <si>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</si>
  <si>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</si>
  <si>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</si>
  <si>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</si>
  <si>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</si>
  <si>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</si>
  <si>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</si>
  <si>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</si>
  <si>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</si>
  <si>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</si>
  <si>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</si>
  <si>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</si>
  <si>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</si>
  <si>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</si>
  <si>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</si>
  <si>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</si>
  <si>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</si>
  <si>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</si>
  <si>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</si>
  <si>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</si>
  <si>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</si>
  <si>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</si>
  <si>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</si>
  <si>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</si>
  <si>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</si>
  <si>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</si>
  <si>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</si>
  <si>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</si>
  <si>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</si>
  <si>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</si>
  <si>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</si>
  <si>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</si>
  <si>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</si>
  <si>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</si>
  <si>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</si>
  <si>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</si>
  <si>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</si>
  <si>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</si>
  <si>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</si>
  <si>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</si>
  <si>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</si>
  <si>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</si>
  <si>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</si>
  <si>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</si>
  <si>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</si>
  <si>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</si>
  <si>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</si>
  <si>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</si>
  <si>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</si>
  <si>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</si>
  <si>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</si>
  <si>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</si>
  <si>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</si>
  <si>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</si>
  <si>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</si>
  <si>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</si>
  <si>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</si>
  <si>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</si>
  <si>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</si>
  <si>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</si>
  <si>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</si>
  <si>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</si>
  <si>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</si>
  <si>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</si>
  <si>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</si>
  <si>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</si>
  <si>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</si>
  <si>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</si>
  <si>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</si>
  <si>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</si>
  <si>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</si>
  <si>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</si>
  <si>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</si>
  <si>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</si>
  <si>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</si>
  <si>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</si>
  <si>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</si>
  <si>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</si>
  <si>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</si>
  <si>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</si>
  <si>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</si>
  <si>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</si>
  <si>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</si>
  <si>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</si>
  <si>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</si>
  <si>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</si>
  <si>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</si>
  <si>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</si>
  <si>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</si>
  <si>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</si>
  <si>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</si>
  <si>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</si>
  <si>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</si>
  <si>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</si>
  <si>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</si>
  <si>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</si>
  <si>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</si>
  <si>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</si>
  <si>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</si>
  <si>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</si>
  <si>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</si>
  <si>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</si>
  <si>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</si>
  <si>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</si>
  <si>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</si>
  <si>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</si>
  <si>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</si>
  <si>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</si>
  <si>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</si>
  <si>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</si>
  <si>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</si>
  <si>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</si>
  <si>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</si>
  <si>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</si>
  <si>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</si>
  <si>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</si>
  <si>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</si>
  <si>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</si>
  <si>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</si>
  <si>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</si>
  <si>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</si>
  <si>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</si>
  <si>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</si>
  <si>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</si>
  <si>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</si>
  <si>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</si>
  <si>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</si>
  <si>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</si>
  <si>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</si>
  <si>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</si>
  <si>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</si>
  <si>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</si>
  <si>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</si>
  <si>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</si>
  <si>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</si>
  <si>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</si>
  <si>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</si>
  <si>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</si>
  <si>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</si>
  <si>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</si>
  <si>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</si>
  <si>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</si>
  <si>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</si>
  <si>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</si>
  <si>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</si>
  <si>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</si>
  <si>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</si>
  <si>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</si>
  <si>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</si>
  <si>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</si>
  <si>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</si>
  <si>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</si>
  <si>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</si>
  <si>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</si>
  <si>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</si>
  <si>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</si>
  <si>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</si>
  <si>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</si>
  <si>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</si>
  <si>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</si>
  <si>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</si>
  <si>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</si>
  <si>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</si>
  <si>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</si>
  <si>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</si>
  <si>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</si>
  <si>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</si>
  <si>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</si>
  <si>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</si>
  <si>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</si>
  <si>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</si>
  <si>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</si>
  <si>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</si>
  <si>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</si>
  <si>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</si>
  <si>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</si>
  <si>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</si>
  <si>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</si>
  <si>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</si>
  <si>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</si>
  <si>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</si>
  <si>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</si>
  <si>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</si>
  <si>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</si>
  <si>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</si>
  <si>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</si>
  <si>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</si>
  <si>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</si>
  <si>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</si>
  <si>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</si>
  <si>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</si>
  <si>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</si>
  <si>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</si>
  <si>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</si>
  <si>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</si>
  <si>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</si>
  <si>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</si>
  <si>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</si>
  <si>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</si>
  <si>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</si>
  <si>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</si>
  <si>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</si>
  <si>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</si>
  <si>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</si>
  <si>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</si>
  <si>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</si>
  <si>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</si>
  <si>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</si>
  <si>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</si>
  <si>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</si>
  <si>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</si>
  <si>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</si>
  <si>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</si>
  <si>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</si>
  <si>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</si>
  <si>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</si>
  <si>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</si>
  <si>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</si>
  <si>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</si>
  <si>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</si>
  <si>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</si>
  <si>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</si>
  <si>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</si>
  <si>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</si>
  <si>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</si>
  <si>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</si>
  <si>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</si>
  <si>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</si>
  <si>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</si>
  <si>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</si>
  <si>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</si>
  <si>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</si>
  <si>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</si>
  <si>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</si>
  <si>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</si>
  <si>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</si>
  <si>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</si>
  <si>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</si>
  <si>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</si>
  <si>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</si>
  <si>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</si>
  <si>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</si>
  <si>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</si>
  <si>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</si>
  <si>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</si>
  <si>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</si>
  <si>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</si>
  <si>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</si>
  <si>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</si>
  <si>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</si>
  <si>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</si>
  <si>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</si>
  <si>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</si>
  <si>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</si>
  <si>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</si>
  <si>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</si>
  <si>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</si>
  <si>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</si>
  <si>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</si>
  <si>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</si>
  <si>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</si>
  <si>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</si>
  <si>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</si>
  <si>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</si>
  <si>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</si>
  <si>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</si>
  <si>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</si>
  <si>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</si>
  <si>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</si>
  <si>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</si>
  <si>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</si>
  <si>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</si>
  <si>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</si>
  <si>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</si>
  <si>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</si>
  <si>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</si>
  <si>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</si>
  <si>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</si>
  <si>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</si>
  <si>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</si>
  <si>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</si>
  <si>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</si>
  <si>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</si>
  <si>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</si>
  <si>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</si>
  <si>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</si>
  <si>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</si>
  <si>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</si>
  <si>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</si>
  <si>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</si>
  <si>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</si>
  <si>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</si>
  <si>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</si>
  <si>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</si>
  <si>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</si>
  <si>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</si>
  <si>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</si>
  <si>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</si>
  <si>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</si>
  <si>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</si>
  <si>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</si>
  <si>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</si>
  <si>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</si>
  <si>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</si>
  <si>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</si>
  <si>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</si>
  <si>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</si>
  <si>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</si>
  <si>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</si>
  <si>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</si>
  <si>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</si>
  <si>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</si>
  <si>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</si>
  <si>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</si>
  <si>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</si>
  <si>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</si>
  <si>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</si>
  <si>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</si>
  <si>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</si>
  <si>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</si>
  <si>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</si>
  <si>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</si>
  <si>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</si>
  <si>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</si>
  <si>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</si>
  <si>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</si>
  <si>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</si>
  <si>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</si>
  <si>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</si>
  <si>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</si>
  <si>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</si>
  <si>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</si>
  <si>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</si>
  <si>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</si>
  <si>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</si>
  <si>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</si>
  <si>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</si>
  <si>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</si>
  <si>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</si>
  <si>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</si>
  <si>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</si>
  <si>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</si>
  <si>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</si>
  <si>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</si>
  <si>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</si>
  <si>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</si>
  <si>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</si>
  <si>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</si>
  <si>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</si>
  <si>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</si>
  <si>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</si>
  <si>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</si>
  <si>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</si>
  <si>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</si>
  <si>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</si>
  <si>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</si>
  <si>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</si>
  <si>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</si>
  <si>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</si>
  <si>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</si>
  <si>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</si>
  <si>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</si>
  <si>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</si>
  <si>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</si>
  <si>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</si>
  <si>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</si>
  <si>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</si>
  <si>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</si>
  <si>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</si>
  <si>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</si>
  <si>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</si>
  <si>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</si>
  <si>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</si>
  <si>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</si>
  <si>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</si>
  <si>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</si>
  <si>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</si>
  <si>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</si>
  <si>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</si>
  <si>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</si>
  <si>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</si>
  <si>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</si>
  <si>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</si>
  <si>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</si>
  <si>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</si>
  <si>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</si>
  <si>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</si>
  <si>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</si>
  <si>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</si>
  <si>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</si>
  <si>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</si>
  <si>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</si>
  <si>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</si>
  <si>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</si>
  <si>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</si>
  <si>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</si>
  <si>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</si>
  <si>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</si>
  <si>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</si>
  <si>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</si>
  <si>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</si>
  <si>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</si>
  <si>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</si>
  <si>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</si>
  <si>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</si>
  <si>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</si>
  <si>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</si>
  <si>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</si>
  <si>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</si>
  <si>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</si>
  <si>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</si>
  <si>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</si>
  <si>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</si>
  <si>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</si>
  <si>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</si>
  <si>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</si>
  <si>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</si>
  <si>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</si>
  <si>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</si>
  <si>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</si>
  <si>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</si>
  <si>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</si>
  <si>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</si>
  <si>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</si>
  <si>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</si>
  <si>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</si>
  <si>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</si>
  <si>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</si>
  <si>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</si>
  <si>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</si>
  <si>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</si>
  <si>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</si>
  <si>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</si>
  <si>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</si>
  <si>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</si>
  <si>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</si>
  <si>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</si>
  <si>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</si>
  <si>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</si>
  <si>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</si>
  <si>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</si>
  <si>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</si>
  <si>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</si>
  <si>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</si>
  <si>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</si>
  <si>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</si>
  <si>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</si>
  <si>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</si>
  <si>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</si>
  <si>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</si>
  <si>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</si>
  <si>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</si>
  <si>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</si>
  <si>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</si>
  <si>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</si>
  <si>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</si>
  <si>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</si>
  <si>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</si>
  <si>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</si>
  <si>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</si>
  <si>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</si>
  <si>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</si>
  <si>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</si>
  <si>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</si>
  <si>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</si>
  <si>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</si>
  <si>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</si>
  <si>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</si>
  <si>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</si>
  <si>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</si>
  <si>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</si>
  <si>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</si>
  <si>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</si>
  <si>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</si>
  <si>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</si>
  <si>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</si>
  <si>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</si>
  <si>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</si>
  <si>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</si>
  <si>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</si>
  <si>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</si>
  <si>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</si>
  <si>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</si>
  <si>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</si>
  <si>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</si>
  <si>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</si>
  <si>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</si>
  <si>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</si>
  <si>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</si>
  <si>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</si>
  <si>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</si>
  <si>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</si>
  <si>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</si>
  <si>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</si>
  <si>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</si>
  <si>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</si>
  <si>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</si>
  <si>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</si>
  <si>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</si>
  <si>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</si>
  <si>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</si>
  <si>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</si>
  <si>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</si>
  <si>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</si>
  <si>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</si>
  <si>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</si>
  <si>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</si>
  <si>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</si>
  <si>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</si>
  <si>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</si>
  <si>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</si>
  <si>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</si>
  <si>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</si>
  <si>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</si>
  <si>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</si>
  <si>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</si>
  <si>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</si>
  <si>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</si>
  <si>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</si>
  <si>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</si>
  <si>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</si>
  <si>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</si>
  <si>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</si>
  <si>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</si>
  <si>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</si>
  <si>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</si>
  <si>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</si>
  <si>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</si>
  <si>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</si>
  <si>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</si>
  <si>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</si>
  <si>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</si>
  <si>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</si>
  <si>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</si>
  <si>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</si>
  <si>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</si>
  <si>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</si>
  <si>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</si>
  <si>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</si>
  <si>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</si>
  <si>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</si>
  <si>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</si>
  <si>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</si>
  <si>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</si>
  <si>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</si>
  <si>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</si>
  <si>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</si>
  <si>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</si>
  <si>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</si>
  <si>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</si>
  <si>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</si>
  <si>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</si>
  <si>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</si>
  <si>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</si>
  <si>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</si>
  <si>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</si>
  <si>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</si>
  <si>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</si>
  <si>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</si>
  <si>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</si>
  <si>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</si>
  <si>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</si>
  <si>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</si>
  <si>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</si>
  <si>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</si>
  <si>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</si>
  <si>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</si>
  <si>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</si>
  <si>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</si>
  <si>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</si>
  <si>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</si>
  <si>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</si>
  <si>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</si>
  <si>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</si>
  <si>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</si>
  <si>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</si>
  <si>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</si>
  <si>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</si>
  <si>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</si>
  <si>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</si>
  <si>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</si>
  <si>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</si>
  <si>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</si>
  <si>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</si>
  <si>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</si>
  <si>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</si>
  <si>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</si>
  <si>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</si>
  <si>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</si>
  <si>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</si>
  <si>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</si>
  <si>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</si>
  <si>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</si>
  <si>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</si>
  <si>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</si>
  <si>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</si>
  <si>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</si>
  <si>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</si>
  <si>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</si>
  <si>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</si>
  <si>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</si>
  <si>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</si>
  <si>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</si>
  <si>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</si>
  <si>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</si>
  <si>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</si>
  <si>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</si>
  <si>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</si>
  <si>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</si>
  <si>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</si>
  <si>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</si>
  <si>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</si>
  <si>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</si>
  <si>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</si>
  <si>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</si>
  <si>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</si>
  <si>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</si>
  <si>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</si>
  <si>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</si>
  <si>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</si>
  <si>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</si>
  <si>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</si>
  <si>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</si>
  <si>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</si>
  <si>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</si>
  <si>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</si>
  <si>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</si>
  <si>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</si>
  <si>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</si>
  <si>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</si>
  <si>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</si>
  <si>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</si>
  <si>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</si>
  <si>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</si>
  <si>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</si>
  <si>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</si>
  <si>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</si>
  <si>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</si>
  <si>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</si>
  <si>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</si>
  <si>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</si>
  <si>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</si>
  <si>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</si>
  <si>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</si>
  <si>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</si>
  <si>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</si>
  <si>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</si>
  <si>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</si>
  <si>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</si>
  <si>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</si>
  <si>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</si>
  <si>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</si>
  <si>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</si>
  <si>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</si>
  <si>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</si>
  <si>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</si>
  <si>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</si>
  <si>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</si>
  <si>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</si>
  <si>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</si>
  <si>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</si>
  <si>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</si>
  <si>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</si>
  <si>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</si>
  <si>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</si>
  <si>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</si>
  <si>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</si>
  <si>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</si>
  <si>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</si>
  <si>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</si>
  <si>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</si>
  <si>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</si>
  <si>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</si>
  <si>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</si>
  <si>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</si>
  <si>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</si>
  <si>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</si>
  <si>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</si>
  <si>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</si>
  <si>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</si>
  <si>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</si>
  <si>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</si>
  <si>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</si>
  <si>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</si>
  <si>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</si>
  <si>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</si>
  <si>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</si>
  <si>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</si>
  <si>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</si>
  <si>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</si>
  <si>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</si>
  <si>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</si>
  <si>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</si>
  <si>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</si>
  <si>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</si>
  <si>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</si>
  <si>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</si>
  <si>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</si>
  <si>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</si>
  <si>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</si>
  <si>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</si>
  <si>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</si>
  <si>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</si>
  <si>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</si>
  <si>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</si>
  <si>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</si>
  <si>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</si>
  <si>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</si>
  <si>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</si>
  <si>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</si>
  <si>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</si>
  <si>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</si>
  <si>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</si>
  <si>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</si>
  <si>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</si>
  <si>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</si>
  <si>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</si>
  <si>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</si>
  <si>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</si>
  <si>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</si>
  <si>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</si>
  <si>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</si>
  <si>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</si>
  <si>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</si>
  <si>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</si>
  <si>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</si>
  <si>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</si>
  <si>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</si>
  <si>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</si>
  <si>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</si>
  <si>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</si>
  <si>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</si>
  <si>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</si>
  <si>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</si>
  <si>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</si>
  <si>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</si>
  <si>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</si>
  <si>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</si>
  <si>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</si>
  <si>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</si>
  <si>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</si>
  <si>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</si>
  <si>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</si>
  <si>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</si>
  <si>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</si>
  <si>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</si>
  <si>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</si>
  <si>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</si>
  <si>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</si>
  <si>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</si>
  <si>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</si>
  <si>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</si>
  <si>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</si>
  <si>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</si>
  <si>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</si>
  <si>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</si>
  <si>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</si>
  <si>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</si>
  <si>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</si>
  <si>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</si>
  <si>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</si>
  <si>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</si>
  <si>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</si>
  <si>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</si>
  <si>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</si>
  <si>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</si>
  <si>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</si>
  <si>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</si>
  <si>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</si>
  <si>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</si>
  <si>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</si>
  <si>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</si>
  <si>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</si>
  <si>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</si>
  <si>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</si>
  <si>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</si>
  <si>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</si>
  <si>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</si>
  <si>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</si>
  <si>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</si>
  <si>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</si>
  <si>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</si>
  <si>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</si>
  <si>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</si>
  <si>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</si>
  <si>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</si>
  <si>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</si>
  <si>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</si>
  <si>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</si>
  <si>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</si>
  <si>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</si>
  <si>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</si>
  <si>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</si>
  <si>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</si>
  <si>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</si>
  <si>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</si>
  <si>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</si>
  <si>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</si>
  <si>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</si>
  <si>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</si>
  <si>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</si>
  <si>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</si>
  <si>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</si>
  <si>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</si>
  <si>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</si>
  <si>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</si>
  <si>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</si>
  <si>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</si>
  <si>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</si>
  <si>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</si>
  <si>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</si>
  <si>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</si>
  <si>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</si>
  <si>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</si>
  <si>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</si>
  <si>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</si>
  <si>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</si>
  <si>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</si>
  <si>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</si>
  <si>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</si>
  <si>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</si>
  <si>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</si>
  <si>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</si>
  <si>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</si>
  <si>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</si>
  <si>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</si>
  <si>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</si>
  <si>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</si>
  <si>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</si>
  <si>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</si>
  <si>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</si>
  <si>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</si>
  <si>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</si>
  <si>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</si>
  <si>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</si>
  <si>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</si>
  <si>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</si>
  <si>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</si>
  <si>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</si>
  <si>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</si>
  <si>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</si>
  <si>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</si>
  <si>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</si>
  <si>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</si>
  <si>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</si>
  <si>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</si>
  <si>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</si>
  <si>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</si>
  <si>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</si>
  <si>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</si>
  <si>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</si>
  <si>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</si>
  <si>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</si>
  <si>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</si>
  <si>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</si>
  <si>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</si>
  <si>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</si>
  <si>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</si>
  <si>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</si>
  <si>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</si>
  <si>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</si>
  <si>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</si>
  <si>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</si>
  <si>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</si>
  <si>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</si>
  <si>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</si>
  <si>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</si>
  <si>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</si>
  <si>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</si>
  <si>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</si>
  <si>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</si>
  <si>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</si>
  <si>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</si>
  <si>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</si>
  <si>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</si>
  <si>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</si>
  <si>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</si>
  <si>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</si>
  <si>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</si>
  <si>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</si>
  <si>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</si>
  <si>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</si>
  <si>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</si>
  <si>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</si>
  <si>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</si>
  <si>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</si>
  <si>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</si>
  <si>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</si>
  <si>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</si>
  <si>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</si>
  <si>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</si>
  <si>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</si>
  <si>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</si>
  <si>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</si>
  <si>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</si>
  <si>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</si>
  <si>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</si>
  <si>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</si>
  <si>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</si>
  <si>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</si>
  <si>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</si>
  <si>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</si>
  <si>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</si>
  <si>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</si>
  <si>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</si>
  <si>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</si>
  <si>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</si>
  <si>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</si>
  <si>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</si>
  <si>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</si>
  <si>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</si>
  <si>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</si>
  <si>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</si>
  <si>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</si>
  <si>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</si>
  <si>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</si>
  <si>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</si>
  <si>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</si>
  <si>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</si>
  <si>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</si>
  <si>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</si>
  <si>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</si>
  <si>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</si>
  <si>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</si>
  <si>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</si>
  <si>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</si>
  <si>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</si>
  <si>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</si>
  <si>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</si>
  <si>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</si>
  <si>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</si>
  <si>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</si>
  <si>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</si>
  <si>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</si>
  <si>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</si>
  <si>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</si>
  <si>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</si>
  <si>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</si>
  <si>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</si>
  <si>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</si>
  <si>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</si>
  <si>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</si>
  <si>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</si>
  <si>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</si>
  <si>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</si>
  <si>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</si>
  <si>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</si>
  <si>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</si>
  <si>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</si>
  <si>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</si>
  <si>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</si>
  <si>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</si>
  <si>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</si>
  <si>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</si>
  <si>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</si>
  <si>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</si>
  <si>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</si>
  <si>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</si>
  <si>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</si>
  <si>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</si>
  <si>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</si>
  <si>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</si>
  <si>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</si>
  <si>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</si>
  <si>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</si>
  <si>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</si>
  <si>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</si>
  <si>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</si>
  <si>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</si>
  <si>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</si>
  <si>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</si>
  <si>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</si>
  <si>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</si>
  <si>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</si>
  <si>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</si>
  <si>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</si>
  <si>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</si>
  <si>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</si>
  <si>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</si>
  <si>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</si>
  <si>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</si>
  <si>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</si>
  <si>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</si>
  <si>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</si>
  <si>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</si>
  <si>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</si>
  <si>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</si>
  <si>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</si>
  <si>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</si>
  <si>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</si>
  <si>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</si>
  <si>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</si>
  <si>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</si>
  <si>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</si>
  <si>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</si>
  <si>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</si>
  <si>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</si>
  <si>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</si>
  <si>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</si>
  <si>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</si>
  <si>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</si>
  <si>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</si>
  <si>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</si>
  <si>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</si>
  <si>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</si>
  <si>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</si>
  <si>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</si>
  <si>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</si>
  <si>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</si>
  <si>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</si>
  <si>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</si>
  <si>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</si>
  <si>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</si>
  <si>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</si>
  <si>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</si>
  <si>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</si>
  <si>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</si>
  <si>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</si>
  <si>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</si>
  <si>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</si>
  <si>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</si>
  <si>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</si>
  <si>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</si>
  <si>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</si>
  <si>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</si>
  <si>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</si>
  <si>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</si>
  <si>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</si>
  <si>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</si>
  <si>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</si>
  <si>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</si>
  <si>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</si>
  <si>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</si>
  <si>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</si>
  <si>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</si>
  <si>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</si>
  <si>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</si>
  <si>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</si>
  <si>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</si>
  <si>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</si>
  <si>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</si>
  <si>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</si>
  <si>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</si>
  <si>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</si>
  <si>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</si>
  <si>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</si>
  <si>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</si>
  <si>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</si>
  <si>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</si>
  <si>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</si>
  <si>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</si>
  <si>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</si>
  <si>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</si>
  <si>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</si>
  <si>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</si>
  <si>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</si>
  <si>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</si>
  <si>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</si>
  <si>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</si>
  <si>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</si>
  <si>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</si>
  <si>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</si>
  <si>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</si>
  <si>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</si>
  <si>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</si>
  <si>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</si>
  <si>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</si>
  <si>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</si>
  <si>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</si>
  <si>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</si>
  <si>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</si>
  <si>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</si>
  <si>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</si>
  <si>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</si>
  <si>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</si>
  <si>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</si>
  <si>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</si>
  <si>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</si>
  <si>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</si>
  <si>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</si>
  <si>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</si>
  <si>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</si>
  <si>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</si>
  <si>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</si>
  <si>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</si>
  <si>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</si>
  <si>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</si>
  <si>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</si>
  <si>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</si>
  <si>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</si>
  <si>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</si>
  <si>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</si>
  <si>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</si>
  <si>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</si>
  <si>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</si>
  <si>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</si>
  <si>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</si>
  <si>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</si>
  <si>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</si>
  <si>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</si>
  <si>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</si>
  <si>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</si>
  <si>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</si>
  <si>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</si>
  <si>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</si>
  <si>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</si>
  <si>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</si>
  <si>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</si>
  <si>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</si>
  <si>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</si>
  <si>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</si>
  <si>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</si>
  <si>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</si>
  <si>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</si>
  <si>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</si>
  <si>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</si>
  <si>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</si>
  <si>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</si>
  <si>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</si>
  <si>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</si>
  <si>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</si>
  <si>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</si>
  <si>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</si>
  <si>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</si>
  <si>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</si>
  <si>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</si>
  <si>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</si>
  <si>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</si>
  <si>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</si>
  <si>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</si>
  <si>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</si>
  <si>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</si>
  <si>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</si>
  <si>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</si>
  <si>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</si>
  <si>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</si>
  <si>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</si>
  <si>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</si>
  <si>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</si>
  <si>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</si>
  <si>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</si>
  <si>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</si>
  <si>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</si>
  <si>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</si>
  <si>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</si>
  <si>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</si>
  <si>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</si>
  <si>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</si>
  <si>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</si>
  <si>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</si>
  <si>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</si>
  <si>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</si>
  <si>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</si>
  <si>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</si>
  <si>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</si>
  <si>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</si>
  <si>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</si>
  <si>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</si>
  <si>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</si>
  <si>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</si>
  <si>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</si>
  <si>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</si>
  <si>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</si>
  <si>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</si>
  <si>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</si>
  <si>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</si>
  <si>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</si>
  <si>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</si>
  <si>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</si>
  <si>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</si>
  <si>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</si>
  <si>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</si>
  <si>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</si>
  <si>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</si>
  <si>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</si>
  <si>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</si>
  <si>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</si>
  <si>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</si>
  <si>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</si>
  <si>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</si>
  <si>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</si>
  <si>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</si>
  <si>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</si>
  <si>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</si>
  <si>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</si>
  <si>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</si>
  <si>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</si>
  <si>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</si>
  <si>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</si>
  <si>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</si>
  <si>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</si>
  <si>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</si>
  <si>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</si>
  <si>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</si>
  <si>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</si>
  <si>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</si>
  <si>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</si>
  <si>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</si>
  <si>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</si>
  <si>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</si>
  <si>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</si>
  <si>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</si>
  <si>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</si>
  <si>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</si>
  <si>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</si>
  <si>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</si>
  <si>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</si>
  <si>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</si>
  <si>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</si>
  <si>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</si>
  <si>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</si>
  <si>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</si>
  <si>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</si>
  <si>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</si>
  <si>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</si>
  <si>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</si>
  <si>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</si>
  <si>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</si>
  <si>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</si>
  <si>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</si>
  <si>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</si>
  <si>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</si>
  <si>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</si>
  <si>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</si>
  <si>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</si>
  <si>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</si>
  <si>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</si>
  <si>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</si>
  <si>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</si>
  <si>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</si>
  <si>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</si>
  <si>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</si>
  <si>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</si>
  <si>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</si>
  <si>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</si>
  <si>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</si>
  <si>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</si>
  <si>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</si>
  <si>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</si>
  <si>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</si>
  <si>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</si>
  <si>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</si>
  <si>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</si>
  <si>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</si>
  <si>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</si>
  <si>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</si>
  <si>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</si>
  <si>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</si>
  <si>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</si>
  <si>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</si>
  <si>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</si>
  <si>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</si>
  <si>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</si>
  <si>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</si>
  <si>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</si>
  <si>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</si>
  <si>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</si>
  <si>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</si>
  <si>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</si>
  <si>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</si>
  <si>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</si>
  <si>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</si>
  <si>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</si>
  <si>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</si>
  <si>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</si>
  <si>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</si>
  <si>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</si>
  <si>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</si>
  <si>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</si>
  <si>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</si>
  <si>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</si>
  <si>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</si>
  <si>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</si>
  <si>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</si>
  <si>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</si>
  <si>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</si>
  <si>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</si>
  <si>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</si>
  <si>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</si>
  <si>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</si>
  <si>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</si>
  <si>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</si>
  <si>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</si>
  <si>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</si>
  <si>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</si>
  <si>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</si>
  <si>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</si>
  <si>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</si>
  <si>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</si>
  <si>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</si>
  <si>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</si>
  <si>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</si>
  <si>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</si>
  <si>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</si>
  <si>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</si>
  <si>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</si>
  <si>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</si>
  <si>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</si>
  <si>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</si>
  <si>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</si>
  <si>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</si>
  <si>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</si>
  <si>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</si>
  <si>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</si>
  <si>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</si>
  <si>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</si>
  <si>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</si>
  <si>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</si>
  <si>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</si>
  <si>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</si>
  <si>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</si>
  <si>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</si>
  <si>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</si>
  <si>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</si>
  <si>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</si>
  <si>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</si>
  <si>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</si>
  <si>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</si>
  <si>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</si>
  <si>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</si>
  <si>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</si>
  <si>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</si>
  <si>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</si>
  <si>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</si>
  <si>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</si>
  <si>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</si>
  <si>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</si>
  <si>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</si>
  <si>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</si>
  <si>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</si>
  <si>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</si>
  <si>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</si>
  <si>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</si>
  <si>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</si>
  <si>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</si>
  <si>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</si>
  <si>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</si>
  <si>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</si>
  <si>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</si>
  <si>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</si>
  <si>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</si>
  <si>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</si>
  <si>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</si>
  <si>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</si>
  <si>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</si>
  <si>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</si>
  <si>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</si>
  <si>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</si>
  <si>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</si>
  <si>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</si>
  <si>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</si>
  <si>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</si>
  <si>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</si>
  <si>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</si>
  <si>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</si>
  <si>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</si>
  <si>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</si>
  <si>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</si>
  <si>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</si>
  <si>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</si>
  <si>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</si>
  <si>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</si>
  <si>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</si>
  <si>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</si>
  <si>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</si>
  <si>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</si>
  <si>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</si>
  <si>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</si>
  <si>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</si>
  <si>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</si>
  <si>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</si>
  <si>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</si>
  <si>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</si>
  <si>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</si>
  <si>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</si>
  <si>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</si>
  <si>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</si>
  <si>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</si>
  <si>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</si>
  <si>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</si>
  <si>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</si>
  <si>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</si>
  <si>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</si>
  <si>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</si>
  <si>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</si>
  <si>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</si>
  <si>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</si>
  <si>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</si>
  <si>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</si>
  <si>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</si>
  <si>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</si>
  <si>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</si>
  <si>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</si>
  <si>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</si>
  <si>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</si>
  <si>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</si>
  <si>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</si>
  <si>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</si>
  <si>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</si>
  <si>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</si>
  <si>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</si>
  <si>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</si>
  <si>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</si>
  <si>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</si>
  <si>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</si>
  <si>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</si>
  <si>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</si>
  <si>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</si>
  <si>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</si>
  <si>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</si>
  <si>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</si>
  <si>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</si>
  <si>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</si>
  <si>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</si>
  <si>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</si>
  <si>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</si>
  <si>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</si>
  <si>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</si>
  <si>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</si>
  <si>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</si>
  <si>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</si>
  <si>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</si>
  <si>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</si>
  <si>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</si>
  <si>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</si>
  <si>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</si>
  <si>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</si>
  <si>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</si>
  <si>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</si>
  <si>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</si>
  <si>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</si>
  <si>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</si>
  <si>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</si>
  <si>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</si>
  <si>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</si>
  <si>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</si>
  <si>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</si>
  <si>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</si>
  <si>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</si>
  <si>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</si>
  <si>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</si>
  <si>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</si>
  <si>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</si>
  <si>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</si>
  <si>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</si>
  <si>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</si>
  <si>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</si>
  <si>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</si>
  <si>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</si>
  <si>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</si>
  <si>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</si>
  <si>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</si>
  <si>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</si>
  <si>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</si>
  <si>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</si>
  <si>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</si>
  <si>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</si>
  <si>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</si>
  <si>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</si>
  <si>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</si>
  <si>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</si>
  <si>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</si>
  <si>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</si>
  <si>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</si>
  <si>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</si>
  <si>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</si>
  <si>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</si>
  <si>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</si>
  <si>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</si>
  <si>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</si>
  <si>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</si>
  <si>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</si>
  <si>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</si>
  <si>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</si>
  <si>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</si>
  <si>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</si>
  <si>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</si>
  <si>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</si>
  <si>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</si>
  <si>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</si>
  <si>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</si>
  <si>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</si>
  <si>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</si>
  <si>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</si>
  <si>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</si>
  <si>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</si>
  <si>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</si>
  <si>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</si>
  <si>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</si>
  <si>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</si>
  <si>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</si>
  <si>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</si>
  <si>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</si>
  <si>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</si>
  <si>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</si>
  <si>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</si>
  <si>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</si>
  <si>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</si>
  <si>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</si>
  <si>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</si>
  <si>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</si>
  <si>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</si>
  <si>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</si>
  <si>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</si>
  <si>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</si>
  <si>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</si>
  <si>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</si>
  <si>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</si>
  <si>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</si>
  <si>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</si>
  <si>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</si>
  <si>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</si>
  <si>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</si>
  <si>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</si>
  <si>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</si>
  <si>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</si>
  <si>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</si>
  <si>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</si>
  <si>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</si>
  <si>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</si>
  <si>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</si>
  <si>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</si>
  <si>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</si>
  <si>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</si>
  <si>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</si>
  <si>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</si>
  <si>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</si>
  <si>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</si>
  <si>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</si>
  <si>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</si>
  <si>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</si>
  <si>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</si>
  <si>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</si>
  <si>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</si>
  <si>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</si>
  <si>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</si>
  <si>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</si>
  <si>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</si>
  <si>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</si>
  <si>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</si>
  <si>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</si>
  <si>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</si>
  <si>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</si>
  <si>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</si>
  <si>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</si>
  <si>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</si>
  <si>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</si>
  <si>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</si>
  <si>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</si>
  <si>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</si>
  <si>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</si>
  <si>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</si>
  <si>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</si>
  <si>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</si>
  <si>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</si>
  <si>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</si>
  <si>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</si>
  <si>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</si>
  <si>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</si>
  <si>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</si>
  <si>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</si>
  <si>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</si>
  <si>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</si>
  <si>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</si>
  <si>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</si>
  <si>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</si>
  <si>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</si>
  <si>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</si>
  <si>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</si>
  <si>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</si>
  <si>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</si>
  <si>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</si>
  <si>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</si>
  <si>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</si>
  <si>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</si>
  <si>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</si>
  <si>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</si>
  <si>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</si>
  <si>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</si>
  <si>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</si>
  <si>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</si>
  <si>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</si>
  <si>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</si>
  <si>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</si>
  <si>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</si>
  <si>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</si>
  <si>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</si>
  <si>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</si>
  <si>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</si>
  <si>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</si>
  <si>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</si>
  <si>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</si>
  <si>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</si>
  <si>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</si>
  <si>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</si>
  <si>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</si>
  <si>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</si>
  <si>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</si>
  <si>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</si>
  <si>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</si>
  <si>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</si>
  <si>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</si>
  <si>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</si>
  <si>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</si>
  <si>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</si>
  <si>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</si>
  <si>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</si>
  <si>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</si>
  <si>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</si>
  <si>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</si>
  <si>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</si>
  <si>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</si>
  <si>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</si>
  <si>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</si>
  <si>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</si>
  <si>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</si>
  <si>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</si>
  <si>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</si>
  <si>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</si>
  <si>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</si>
  <si>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</si>
  <si>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</si>
  <si>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</si>
  <si>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</si>
  <si>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</si>
  <si>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</si>
  <si>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</si>
  <si>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</si>
  <si>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</si>
  <si>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</si>
  <si>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</si>
  <si>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</si>
  <si>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</si>
  <si>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</si>
  <si>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</si>
  <si>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</si>
  <si>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</si>
  <si>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</si>
  <si>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</si>
  <si>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</si>
  <si>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</si>
  <si>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</si>
  <si>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</si>
  <si>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</si>
  <si>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</si>
  <si>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</si>
  <si>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</si>
  <si>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</si>
  <si>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</si>
  <si>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</si>
  <si>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</si>
  <si>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</si>
  <si>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</si>
  <si>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</si>
  <si>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</si>
  <si>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</si>
  <si>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</si>
  <si>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</si>
  <si>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</si>
  <si>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</si>
  <si>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</si>
  <si>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</si>
  <si>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</si>
  <si>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</si>
  <si>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</si>
  <si>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</si>
  <si>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</si>
  <si>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</si>
  <si>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</si>
  <si>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</si>
  <si>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</si>
  <si>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</si>
  <si>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</si>
  <si>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</si>
  <si>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</si>
  <si>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</si>
  <si>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</si>
  <si>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</si>
  <si>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</si>
  <si>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</si>
  <si>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</si>
  <si>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</si>
  <si>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</si>
  <si>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</si>
  <si>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</si>
  <si>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</si>
  <si>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</si>
  <si>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</si>
  <si>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</si>
  <si>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</si>
  <si>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</si>
  <si>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</si>
  <si>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</si>
  <si>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</si>
  <si>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</si>
  <si>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</si>
  <si>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</si>
  <si>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</si>
  <si>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</si>
  <si>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</si>
  <si>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</si>
  <si>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</si>
  <si>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</si>
  <si>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</si>
  <si>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</si>
  <si>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</si>
  <si>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</si>
  <si>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</si>
  <si>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</si>
  <si>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</si>
  <si>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</si>
  <si>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</si>
  <si>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</si>
  <si>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</si>
  <si>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</si>
  <si>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</si>
  <si>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</si>
  <si>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</si>
  <si>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</si>
  <si>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</si>
  <si>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</si>
  <si>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</si>
  <si>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</si>
  <si>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</si>
  <si>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</si>
  <si>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</si>
  <si>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</si>
  <si>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</si>
  <si>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</si>
  <si>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</si>
  <si>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</si>
  <si>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</si>
  <si>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</si>
  <si>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</si>
  <si>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</si>
  <si>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</si>
  <si>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</si>
  <si>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</si>
  <si>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</si>
  <si>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</si>
  <si>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</si>
  <si>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</si>
  <si>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</si>
  <si>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</si>
  <si>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</si>
  <si>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</si>
  <si>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</si>
  <si>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</si>
  <si>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</si>
  <si>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</si>
  <si>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</si>
  <si>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</si>
  <si>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</si>
  <si>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</si>
  <si>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</si>
  <si>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</si>
  <si>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</si>
  <si>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</si>
  <si>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</si>
  <si>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</si>
  <si>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</si>
  <si>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</si>
  <si>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</si>
  <si>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</si>
  <si>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</si>
  <si>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</si>
  <si>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</si>
  <si>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</si>
  <si>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</si>
  <si>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</si>
  <si>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</si>
  <si>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</si>
  <si>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</si>
  <si>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</si>
  <si>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</si>
  <si>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</si>
  <si>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</si>
  <si>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</si>
  <si>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</si>
  <si>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</si>
  <si>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</si>
  <si>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</si>
  <si>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</si>
  <si>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</si>
  <si>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</si>
  <si>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</si>
  <si>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</si>
  <si>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</si>
  <si>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</si>
  <si>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</si>
  <si>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</si>
  <si>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</si>
  <si>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</si>
  <si>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</si>
  <si>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</si>
  <si>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</si>
  <si>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</si>
  <si>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</si>
  <si>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</si>
  <si>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</si>
  <si>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</si>
  <si>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</si>
  <si>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</si>
  <si>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</si>
  <si>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</si>
  <si>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</si>
  <si>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</si>
  <si>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</si>
  <si>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</si>
  <si>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</si>
  <si>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</si>
  <si>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</si>
  <si>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</si>
  <si>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</si>
  <si>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</si>
  <si>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</si>
  <si>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</si>
  <si>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</si>
  <si>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</si>
  <si>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</si>
  <si>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</si>
  <si>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</si>
  <si>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</si>
  <si>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</si>
  <si>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</si>
  <si>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</si>
  <si>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</si>
  <si>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</si>
  <si>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</si>
  <si>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</si>
  <si>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</si>
  <si>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</si>
  <si>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</si>
  <si>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</si>
  <si>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</si>
  <si>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</si>
  <si>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</si>
  <si>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</si>
  <si>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</si>
  <si>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</si>
  <si>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</si>
  <si>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</si>
  <si>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</si>
  <si>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</si>
  <si>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</si>
  <si>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</si>
  <si>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</si>
  <si>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</si>
  <si>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</si>
  <si>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</si>
  <si>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</si>
  <si>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</si>
  <si>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</si>
  <si>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</si>
  <si>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</si>
  <si>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</si>
  <si>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</si>
  <si>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</si>
  <si>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</si>
  <si>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</si>
  <si>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</si>
  <si>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</si>
  <si>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</si>
  <si>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</si>
  <si>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</si>
  <si>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</si>
  <si>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</si>
  <si>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</si>
  <si>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</si>
  <si>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</si>
  <si>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</si>
  <si>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</si>
  <si>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</si>
  <si>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</si>
  <si>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</si>
  <si>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</si>
  <si>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</si>
  <si>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</si>
  <si>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</si>
  <si>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</si>
  <si>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</si>
  <si>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</si>
  <si>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</si>
  <si>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</si>
  <si>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</si>
  <si>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</si>
  <si>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</si>
  <si>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</si>
  <si>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</si>
  <si>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</si>
  <si>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</si>
  <si>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</si>
  <si>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</si>
  <si>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</si>
  <si>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</si>
  <si>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</si>
  <si>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</si>
  <si>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</si>
  <si>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</si>
  <si>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</si>
  <si>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</si>
  <si>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</si>
  <si>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</si>
  <si>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</si>
  <si>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</si>
  <si>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</si>
  <si>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</si>
  <si>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</si>
  <si>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</si>
  <si>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</si>
  <si>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</si>
  <si>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</si>
  <si>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</si>
  <si>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</si>
  <si>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</si>
  <si>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</si>
  <si>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</si>
  <si>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</si>
  <si>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</si>
  <si>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</si>
  <si>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</si>
  <si>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</si>
  <si>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</si>
  <si>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</si>
  <si>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</si>
  <si>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</si>
  <si>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</si>
  <si>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</si>
  <si>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</si>
  <si>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</si>
  <si>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</si>
  <si>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</si>
  <si>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</si>
  <si>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</si>
  <si>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</si>
  <si>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</si>
  <si>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</si>
  <si>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</si>
  <si>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</si>
  <si>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</si>
  <si>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</si>
  <si>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</si>
  <si>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</si>
  <si>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</si>
  <si>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</si>
  <si>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</si>
  <si>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</si>
  <si>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</si>
  <si>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</si>
  <si>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</si>
  <si>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</si>
  <si>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</si>
  <si>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</si>
  <si>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</si>
  <si>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</si>
  <si>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</si>
  <si>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</si>
  <si>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</si>
  <si>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</si>
  <si>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</si>
  <si>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</si>
  <si>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</si>
  <si>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</si>
  <si>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</si>
  <si>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</si>
  <si>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</si>
  <si>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</si>
  <si>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</si>
  <si>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</si>
  <si>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</si>
  <si>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</si>
  <si>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</si>
  <si>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</si>
  <si>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</si>
  <si>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</si>
  <si>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</si>
  <si>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</si>
  <si>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</si>
  <si>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</si>
  <si>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</si>
  <si>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</si>
  <si>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</si>
  <si>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</si>
  <si>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</si>
  <si>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</si>
  <si>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</si>
  <si>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</si>
  <si>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</si>
  <si>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</si>
  <si>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</si>
  <si>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</si>
  <si>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</si>
  <si>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</si>
  <si>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</si>
  <si>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</si>
  <si>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</si>
  <si>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</si>
  <si>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</si>
  <si>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</si>
  <si>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</si>
  <si>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</si>
  <si>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</si>
  <si>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</si>
  <si>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</si>
  <si>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</si>
  <si>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</si>
  <si>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</si>
  <si>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</si>
  <si>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</si>
  <si>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</si>
  <si>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</si>
  <si>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</si>
  <si>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</si>
  <si>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</si>
  <si>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</si>
  <si>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</si>
  <si>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</si>
  <si>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</si>
  <si>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</si>
  <si>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</si>
  <si>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</si>
  <si>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</si>
  <si>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</si>
  <si>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</si>
  <si>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</si>
  <si>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</si>
  <si>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</si>
  <si>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</si>
  <si>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</si>
  <si>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</si>
  <si>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</si>
  <si>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</si>
  <si>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</si>
  <si>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</si>
  <si>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</si>
  <si>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</si>
  <si>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</si>
  <si>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</si>
  <si>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</si>
  <si>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</si>
  <si>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</si>
  <si>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</si>
  <si>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</si>
  <si>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</si>
  <si>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</si>
  <si>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</si>
  <si>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</si>
  <si>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</si>
  <si>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</si>
  <si>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</si>
  <si>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</si>
  <si>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</si>
  <si>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</si>
  <si>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</si>
  <si>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</si>
  <si>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</si>
  <si>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</si>
  <si>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</si>
  <si>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</si>
  <si>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</si>
  <si>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</si>
  <si>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</si>
  <si>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</si>
  <si>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</si>
  <si>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</si>
  <si>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</si>
  <si>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</si>
  <si>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</si>
  <si>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</si>
  <si>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</si>
  <si>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</si>
  <si>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</si>
  <si>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</si>
  <si>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</si>
  <si>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</si>
  <si>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</si>
  <si>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</si>
  <si>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</si>
  <si>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</si>
  <si>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</si>
  <si>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</si>
  <si>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</si>
  <si>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</si>
  <si>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</si>
  <si>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</si>
  <si>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</si>
  <si>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</si>
  <si>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</si>
  <si>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</si>
  <si>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</si>
  <si>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</si>
  <si>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</si>
  <si>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</si>
  <si>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</si>
  <si>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</si>
  <si>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</si>
  <si>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</si>
  <si>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</si>
  <si>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</si>
  <si>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</si>
  <si>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</si>
  <si>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</si>
  <si>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</si>
  <si>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</si>
  <si>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</si>
  <si>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</si>
  <si>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</si>
  <si>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</si>
  <si>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</si>
  <si>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</si>
  <si>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</si>
  <si>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</si>
  <si>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</si>
  <si>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</si>
  <si>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</si>
  <si>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</si>
  <si>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</si>
  <si>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</si>
  <si>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</si>
  <si>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</si>
  <si>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</si>
  <si>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</si>
  <si>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</si>
  <si>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</si>
  <si>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</si>
  <si>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</si>
  <si>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</si>
  <si>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</si>
  <si>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</si>
  <si>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</si>
  <si>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</si>
  <si>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</si>
  <si>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</si>
  <si>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</si>
  <si>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</si>
  <si>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</si>
  <si>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</si>
  <si>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</si>
  <si>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</si>
  <si>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</si>
  <si>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</si>
  <si>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</si>
  <si>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</si>
  <si>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</si>
  <si>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</si>
  <si>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</si>
  <si>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</si>
  <si>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</si>
  <si>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</si>
  <si>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</si>
  <si>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</si>
  <si>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</si>
  <si>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</si>
  <si>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</si>
  <si>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</si>
  <si>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</si>
  <si>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</si>
  <si>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</si>
  <si>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</si>
  <si>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</si>
  <si>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</si>
  <si>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</si>
  <si>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</si>
  <si>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</si>
  <si>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</si>
  <si>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</si>
  <si>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</si>
  <si>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</si>
  <si>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</si>
  <si>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</si>
  <si>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</si>
  <si>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</si>
  <si>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</si>
  <si>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</si>
  <si>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</si>
  <si>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</si>
  <si>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</si>
  <si>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</si>
  <si>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</si>
  <si>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</si>
  <si>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</si>
  <si>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</si>
  <si>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</si>
  <si>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</si>
  <si>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</si>
  <si>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</si>
  <si>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</si>
  <si>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</si>
  <si>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</si>
  <si>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</si>
  <si>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</si>
  <si>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</si>
  <si>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</si>
  <si>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</si>
  <si>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</si>
  <si>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</si>
  <si>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</si>
  <si>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</si>
  <si>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</si>
  <si>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</si>
  <si>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</si>
  <si>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</si>
  <si>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</si>
  <si>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</si>
  <si>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</si>
  <si>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</si>
  <si>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</si>
  <si>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</si>
  <si>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</si>
  <si>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</si>
  <si>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</si>
  <si>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</si>
  <si>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</si>
  <si>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</si>
  <si>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</si>
  <si>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</si>
  <si>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</si>
  <si>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</si>
  <si>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</si>
  <si>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</si>
  <si>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</si>
  <si>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</si>
  <si>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</si>
  <si>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</si>
  <si>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</si>
  <si>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</si>
  <si>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</si>
  <si>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</si>
  <si>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</si>
  <si>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</si>
  <si>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</si>
  <si>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</si>
  <si>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</si>
  <si>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</si>
  <si>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</si>
  <si>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</si>
  <si>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</si>
  <si>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</si>
  <si>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</si>
  <si>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</si>
  <si>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</si>
  <si>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</si>
  <si>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</si>
  <si>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</si>
  <si>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</si>
  <si>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</si>
  <si>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</si>
  <si>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</si>
  <si>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</si>
  <si>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</si>
  <si>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</si>
  <si>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</si>
  <si>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</si>
  <si>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</si>
  <si>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</si>
  <si>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</si>
  <si>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</si>
  <si>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</si>
  <si>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</si>
  <si>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</si>
  <si>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</si>
  <si>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</si>
  <si>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</si>
  <si>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</si>
  <si>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</si>
  <si>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</si>
  <si>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</si>
  <si>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</si>
  <si>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</si>
  <si>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</si>
  <si>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</si>
  <si>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</si>
  <si>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</si>
  <si>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</si>
  <si>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</si>
  <si>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</si>
  <si>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</si>
  <si>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</si>
  <si>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</si>
  <si>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</si>
  <si>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</si>
  <si>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</si>
  <si>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</si>
  <si>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</si>
  <si>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</si>
  <si>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</si>
  <si>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</si>
  <si>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</si>
  <si>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</si>
  <si>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</si>
  <si>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</si>
  <si>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</si>
  <si>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</si>
  <si>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</si>
  <si>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</si>
  <si>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</si>
  <si>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</si>
  <si>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</si>
  <si>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</si>
  <si>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</si>
  <si>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</si>
  <si>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</si>
  <si>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</si>
  <si>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</si>
  <si>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</si>
  <si>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</si>
  <si>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</si>
  <si>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</si>
  <si>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</si>
  <si>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</si>
  <si>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</si>
  <si>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</si>
  <si>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</si>
  <si>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</si>
  <si>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</si>
  <si>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</si>
  <si>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</si>
  <si>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</si>
  <si>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</si>
  <si>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</si>
  <si>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</si>
  <si>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</si>
  <si>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</si>
  <si>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</si>
  <si>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</si>
  <si>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</si>
  <si>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</si>
  <si>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</si>
  <si>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</si>
  <si>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</si>
  <si>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</si>
  <si>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</si>
  <si>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</si>
  <si>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</si>
  <si>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</si>
  <si>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</si>
  <si>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</si>
  <si>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</si>
  <si>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</si>
  <si>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</si>
  <si>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</si>
  <si>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</si>
  <si>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</si>
  <si>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</si>
  <si>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</si>
  <si>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</si>
  <si>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</si>
  <si>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</si>
  <si>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</si>
  <si>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</si>
  <si>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</si>
  <si>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</si>
  <si>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</si>
  <si>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</si>
  <si>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</si>
  <si>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</si>
  <si>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</si>
  <si>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</si>
  <si>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</si>
  <si>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</si>
  <si>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</si>
  <si>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</si>
  <si>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</si>
  <si>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</si>
  <si>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</si>
  <si>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</si>
  <si>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</si>
  <si>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</si>
  <si>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</si>
  <si>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</si>
  <si>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</si>
  <si>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</si>
  <si>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</si>
  <si>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</si>
  <si>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</si>
  <si>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</si>
  <si>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</si>
  <si>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</si>
  <si>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</si>
  <si>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</si>
  <si>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</si>
  <si>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</si>
  <si>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</si>
  <si>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</si>
  <si>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</si>
  <si>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</si>
  <si>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</si>
  <si>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</si>
  <si>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</si>
  <si>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</si>
  <si>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</si>
  <si>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</si>
  <si>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</si>
  <si>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</si>
  <si>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</si>
  <si>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</si>
  <si>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</si>
  <si>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</si>
  <si>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</si>
  <si>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</si>
  <si>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</si>
  <si>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</si>
  <si>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</si>
  <si>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</si>
  <si>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</si>
  <si>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</si>
  <si>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</si>
  <si>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</si>
  <si>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</si>
  <si>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</si>
  <si>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</si>
  <si>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</si>
  <si>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</si>
  <si>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</si>
  <si>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</si>
  <si>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</si>
  <si>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</si>
  <si>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</si>
  <si>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</si>
  <si>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</si>
  <si>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</si>
  <si>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</si>
  <si>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</si>
  <si>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</si>
  <si>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</si>
  <si>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</si>
  <si>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</si>
  <si>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</si>
  <si>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</si>
  <si>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</si>
  <si>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</si>
  <si>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</si>
  <si>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</si>
  <si>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</si>
  <si>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</si>
  <si>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</si>
  <si>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</si>
  <si>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</si>
  <si>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</si>
  <si>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</si>
  <si>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</si>
  <si>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</si>
  <si>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</si>
  <si>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</si>
  <si>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</si>
  <si>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</si>
  <si>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</si>
  <si>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</si>
  <si>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</si>
  <si>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</si>
  <si>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</si>
  <si>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</si>
  <si>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</si>
  <si>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</si>
  <si>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</si>
  <si>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</si>
  <si>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</si>
  <si>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</si>
  <si>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</si>
  <si>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</si>
  <si>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</si>
  <si>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</si>
  <si>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</si>
  <si>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</si>
  <si>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</si>
  <si>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</si>
  <si>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</si>
  <si>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</si>
  <si>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</si>
  <si>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</si>
  <si>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</si>
  <si>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</si>
  <si>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</si>
  <si>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</si>
  <si>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</si>
  <si>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</si>
  <si>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</si>
  <si>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</si>
  <si>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</si>
  <si>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</si>
  <si>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</si>
  <si>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</si>
  <si>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</si>
  <si>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</si>
  <si>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</si>
  <si>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</si>
  <si>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</si>
  <si>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</si>
  <si>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</si>
  <si>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</si>
  <si>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</si>
  <si>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</si>
  <si>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</si>
  <si>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</si>
  <si>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</si>
  <si>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</si>
  <si>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</si>
  <si>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</si>
  <si>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</si>
  <si>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</si>
  <si>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</si>
  <si>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</si>
  <si>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</si>
  <si>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</si>
  <si>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</si>
  <si>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</si>
  <si>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</si>
  <si>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</si>
  <si>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</si>
  <si>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</si>
  <si>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</si>
  <si>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</si>
  <si>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</si>
  <si>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</si>
  <si>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</si>
  <si>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</si>
  <si>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</si>
  <si>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</si>
  <si>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</si>
  <si>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</si>
  <si>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</si>
  <si>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</si>
  <si>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</si>
  <si>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</si>
  <si>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</si>
  <si>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</si>
  <si>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</si>
  <si>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</si>
  <si>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</si>
  <si>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</si>
  <si>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</si>
  <si>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</si>
  <si>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</si>
  <si>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</si>
  <si>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</si>
  <si>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</si>
  <si>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</si>
  <si>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</si>
  <si>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</si>
  <si>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</si>
  <si>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</si>
  <si>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</si>
  <si>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</si>
  <si>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</si>
  <si>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</si>
  <si>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</si>
  <si>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</si>
  <si>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</si>
  <si>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</si>
  <si>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</si>
  <si>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</si>
  <si>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</si>
  <si>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</si>
  <si>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</si>
  <si>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</si>
  <si>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</si>
  <si>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</si>
  <si>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</si>
  <si>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</si>
  <si>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</si>
  <si>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</si>
  <si>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</si>
  <si>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</si>
  <si>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</si>
  <si>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</si>
  <si>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</si>
  <si>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</si>
  <si>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</si>
  <si>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</si>
  <si>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</si>
  <si>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</si>
  <si>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</si>
  <si>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</si>
  <si>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</si>
  <si>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</si>
  <si>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</si>
  <si>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</si>
  <si>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</si>
  <si>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</si>
  <si>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</si>
  <si>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</si>
  <si>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</si>
  <si>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</si>
  <si>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</si>
  <si>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</si>
  <si>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</si>
  <si>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</si>
  <si>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</si>
  <si>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</si>
  <si>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</si>
  <si>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</si>
  <si>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</si>
  <si>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</si>
  <si>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</si>
  <si>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</si>
  <si>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</si>
  <si>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</si>
  <si>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</si>
  <si>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</si>
  <si>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</si>
  <si>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</si>
  <si>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</si>
  <si>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</si>
  <si>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</si>
  <si>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</si>
  <si>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</si>
  <si>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</si>
  <si>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</si>
  <si>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</si>
  <si>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</si>
  <si>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</si>
  <si>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</si>
  <si>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</si>
  <si>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</si>
  <si>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</si>
  <si>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</si>
  <si>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</si>
  <si>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</si>
  <si>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</si>
  <si>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</si>
  <si>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</si>
  <si>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</si>
  <si>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</si>
  <si>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</si>
  <si>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</si>
  <si>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</si>
  <si>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</si>
  <si>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</si>
  <si>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</si>
  <si>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</si>
  <si>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</si>
  <si>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</si>
  <si>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</si>
  <si>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</si>
  <si>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</si>
  <si>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</si>
  <si>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</si>
  <si>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</si>
  <si>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</si>
  <si>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</si>
  <si>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</si>
  <si>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</si>
  <si>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</si>
  <si>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</si>
  <si>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</si>
  <si>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</si>
  <si>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</si>
  <si>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</si>
  <si>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</si>
  <si>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</si>
  <si>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</si>
  <si>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</si>
  <si>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</si>
  <si>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</si>
  <si>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</si>
  <si>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</si>
  <si>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</si>
  <si>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</si>
  <si>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</si>
  <si>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</si>
  <si>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</si>
  <si>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</si>
  <si>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</si>
  <si>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</si>
  <si>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</si>
  <si>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</si>
  <si>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</si>
  <si>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</si>
  <si>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</si>
  <si>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</si>
  <si>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</si>
  <si>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</si>
  <si>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</si>
  <si>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</si>
  <si>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</si>
  <si>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</si>
  <si>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</si>
  <si>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</si>
  <si>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</si>
  <si>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</si>
  <si>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</si>
  <si>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</si>
  <si>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</si>
  <si>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</si>
  <si>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</si>
  <si>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</si>
  <si>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</si>
  <si>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</si>
  <si>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</si>
  <si>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</si>
  <si>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</si>
  <si>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</si>
  <si>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</si>
  <si>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</si>
  <si>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</si>
  <si>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</si>
  <si>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</si>
  <si>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</si>
  <si>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</si>
  <si>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</si>
  <si>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</si>
  <si>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</si>
  <si>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</si>
  <si>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</si>
  <si>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</si>
  <si>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</si>
  <si>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</si>
  <si>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</si>
  <si>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</si>
  <si>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</si>
  <si>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</si>
  <si>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</si>
  <si>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</si>
  <si>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</si>
  <si>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</si>
  <si>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</si>
  <si>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</si>
  <si>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</si>
  <si>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</si>
  <si>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</si>
  <si>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</si>
  <si>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</si>
  <si>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</si>
  <si>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</si>
  <si>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</si>
  <si>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</si>
  <si>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</si>
  <si>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</si>
  <si>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</si>
  <si>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</si>
  <si>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</si>
  <si>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</si>
  <si>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</si>
  <si>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</si>
  <si>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</si>
  <si>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</si>
  <si>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</si>
  <si>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</si>
  <si>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</si>
  <si>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</si>
  <si>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</si>
  <si>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</si>
  <si>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</si>
  <si>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</si>
  <si>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</si>
  <si>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</si>
  <si>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</si>
  <si>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</si>
  <si>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</si>
  <si>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</si>
  <si>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</si>
  <si>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</si>
  <si>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</si>
  <si>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</si>
  <si>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</si>
  <si>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</si>
  <si>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</si>
  <si>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</si>
  <si>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</si>
  <si>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</si>
  <si>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</si>
  <si>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</si>
  <si>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</si>
  <si>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</si>
  <si>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</si>
  <si>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</si>
  <si>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</si>
  <si>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</si>
  <si>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</si>
  <si>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</si>
  <si>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</si>
  <si>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</si>
  <si>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</si>
  <si>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</si>
  <si>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</si>
  <si>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</si>
  <si>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</si>
  <si>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</si>
  <si>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</si>
  <si>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</si>
  <si>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</si>
  <si>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</si>
  <si>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</si>
  <si>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</si>
  <si>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</si>
  <si>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</si>
  <si>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</si>
  <si>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</si>
  <si>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</si>
  <si>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</si>
  <si>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</si>
  <si>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</si>
  <si>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</si>
  <si>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</si>
  <si>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</si>
  <si>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</si>
  <si>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</si>
  <si>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</si>
  <si>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</si>
  <si>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</si>
  <si>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</si>
  <si>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</si>
  <si>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</si>
  <si>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</si>
  <si>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</si>
  <si>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</si>
  <si>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</si>
  <si>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</si>
  <si>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</si>
  <si>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</si>
  <si>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</si>
  <si>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</si>
  <si>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</si>
  <si>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</si>
  <si>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</si>
  <si>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</si>
  <si>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</si>
  <si>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</si>
  <si>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</si>
  <si>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</si>
  <si>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</si>
  <si>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</si>
  <si>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</si>
  <si>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</si>
  <si>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</si>
  <si>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</si>
  <si>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</si>
  <si>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</si>
  <si>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</si>
  <si>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</si>
  <si>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</si>
  <si>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</si>
  <si>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</si>
  <si>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</si>
  <si>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</si>
  <si>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</si>
  <si>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</si>
  <si>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</si>
  <si>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</si>
  <si>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</si>
  <si>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</si>
  <si>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</si>
  <si>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</si>
  <si>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</si>
  <si>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</si>
  <si>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</si>
  <si>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</si>
  <si>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</si>
  <si>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</si>
  <si>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</si>
  <si>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</si>
  <si>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</si>
  <si>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</si>
  <si>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</si>
  <si>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</si>
  <si>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</si>
  <si>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</si>
  <si>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</si>
  <si>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</si>
  <si>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</si>
  <si>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</si>
  <si>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</si>
  <si>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</si>
  <si>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</si>
  <si>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</si>
  <si>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</si>
  <si>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</si>
  <si>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</si>
  <si>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</si>
  <si>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</si>
  <si>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</si>
  <si>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</si>
  <si>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</si>
  <si>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</si>
  <si>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</si>
  <si>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</si>
  <si>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</si>
  <si>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</si>
  <si>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</si>
  <si>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</si>
  <si>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</si>
  <si>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</si>
  <si>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</si>
  <si>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</si>
  <si>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</si>
  <si>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</si>
  <si>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</si>
  <si>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</si>
  <si>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</si>
  <si>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</si>
  <si>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</si>
  <si>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</si>
  <si>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</si>
  <si>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</si>
  <si>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</si>
  <si>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</si>
  <si>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</si>
  <si>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</si>
  <si>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</si>
  <si>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</si>
  <si>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</si>
  <si>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</si>
  <si>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</si>
  <si>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</si>
  <si>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</si>
  <si>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</si>
  <si>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</si>
  <si>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</si>
  <si>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</si>
  <si>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</si>
  <si>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</si>
  <si>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</si>
  <si>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</si>
  <si>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</si>
  <si>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</si>
  <si>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</si>
  <si>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</si>
  <si>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</si>
  <si>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</si>
  <si>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</si>
  <si>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</si>
  <si>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</si>
  <si>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</si>
  <si>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</si>
  <si>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</si>
  <si>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</si>
  <si>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</si>
  <si>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</si>
  <si>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</si>
  <si>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</si>
  <si>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</si>
  <si>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</si>
  <si>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</si>
  <si>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</si>
  <si>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</si>
  <si>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</si>
  <si>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</si>
  <si>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</si>
  <si>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</si>
  <si>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</si>
  <si>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</si>
  <si>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</si>
  <si>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</si>
  <si>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</si>
  <si>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</si>
  <si>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</si>
  <si>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</si>
  <si>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</si>
  <si>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</si>
  <si>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</si>
  <si>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</si>
  <si>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</si>
  <si>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</si>
  <si>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</si>
  <si>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</si>
  <si>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</si>
  <si>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</si>
  <si>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</si>
  <si>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</si>
  <si>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</si>
  <si>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</si>
  <si>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</si>
  <si>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</si>
  <si>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</si>
  <si>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</si>
  <si>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</si>
  <si>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</si>
  <si>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</si>
  <si>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</si>
  <si>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</si>
  <si>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</si>
  <si>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</si>
  <si>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</si>
  <si>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</si>
  <si>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</si>
  <si>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</si>
  <si>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</si>
  <si>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</si>
  <si>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</si>
  <si>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</si>
  <si>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</si>
  <si>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</si>
  <si>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</si>
  <si>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</si>
  <si>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</si>
  <si>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</si>
  <si>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</si>
  <si>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</si>
  <si>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</si>
  <si>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</si>
  <si>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</si>
  <si>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</si>
  <si>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</si>
  <si>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</si>
  <si>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</si>
  <si>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</si>
  <si>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</si>
  <si>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</si>
  <si>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</si>
  <si>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</si>
  <si>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</si>
  <si>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</si>
  <si>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</si>
  <si>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</si>
  <si>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</si>
  <si>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</si>
  <si>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</si>
  <si>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</si>
  <si>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</si>
  <si>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</si>
  <si>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</si>
  <si>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</si>
  <si>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</si>
  <si>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</si>
  <si>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</si>
  <si>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</si>
  <si>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</si>
  <si>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</si>
  <si>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</si>
  <si>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</si>
  <si>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</si>
  <si>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</si>
  <si>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</si>
  <si>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</si>
  <si>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</si>
  <si>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</si>
  <si>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</si>
  <si>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</si>
  <si>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</si>
  <si>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</si>
  <si>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</si>
  <si>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</si>
  <si>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</si>
  <si>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</si>
  <si>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</si>
  <si>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</si>
  <si>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</si>
  <si>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</si>
  <si>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</si>
  <si>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</si>
  <si>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</si>
  <si>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</si>
  <si>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</si>
  <si>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</si>
  <si>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</si>
  <si>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</si>
  <si>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</si>
  <si>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</si>
  <si>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</si>
  <si>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</si>
  <si>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</si>
  <si>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</si>
  <si>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</si>
  <si>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</si>
  <si>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</si>
  <si>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</si>
  <si>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</si>
  <si>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</si>
  <si>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</si>
  <si>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</si>
  <si>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</si>
  <si>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</si>
  <si>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</si>
  <si>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</si>
  <si>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</si>
  <si>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</si>
  <si>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</si>
  <si>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</si>
  <si>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</si>
  <si>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</si>
  <si>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</si>
  <si>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</si>
  <si>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</si>
  <si>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</si>
  <si>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</si>
  <si>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</si>
  <si>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</si>
  <si>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</si>
  <si>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</si>
  <si>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</si>
  <si>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</si>
  <si>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</si>
  <si>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</si>
  <si>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</si>
  <si>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</si>
  <si>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</si>
  <si>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</si>
  <si>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</si>
  <si>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</si>
  <si>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</si>
  <si>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</si>
  <si>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</si>
  <si>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</si>
  <si>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</si>
  <si>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</si>
  <si>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</si>
  <si>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</si>
  <si>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</si>
  <si>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</si>
  <si>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</si>
  <si>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</si>
  <si>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</si>
  <si>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</si>
  <si>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</si>
  <si>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</si>
  <si>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</si>
  <si>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</si>
  <si>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</si>
  <si>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</si>
  <si>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</si>
  <si>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</si>
  <si>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</si>
  <si>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</si>
  <si>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</si>
  <si>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</si>
  <si>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</si>
  <si>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</si>
  <si>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</si>
  <si>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</si>
  <si>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</si>
  <si>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</si>
  <si>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</si>
  <si>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</si>
  <si>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</si>
  <si>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</si>
  <si>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</si>
  <si>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</si>
  <si>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</si>
  <si>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</si>
  <si>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</si>
  <si>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</si>
  <si>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</si>
  <si>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</si>
  <si>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</si>
  <si>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</si>
  <si>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</si>
  <si>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</si>
  <si>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</si>
  <si>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</si>
  <si>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</si>
  <si>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</si>
  <si>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</si>
  <si>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</si>
  <si>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</si>
  <si>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</si>
  <si>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</si>
  <si>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</si>
  <si>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</si>
  <si>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</si>
  <si>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</si>
  <si>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</si>
  <si>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</si>
  <si>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</si>
  <si>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</si>
  <si>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</si>
  <si>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</si>
  <si>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</si>
  <si>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</si>
  <si>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</si>
  <si>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</si>
  <si>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</si>
  <si>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</si>
  <si>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</si>
  <si>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</si>
  <si>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</si>
  <si>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</si>
  <si>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</si>
  <si>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</si>
  <si>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</si>
  <si>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</si>
  <si>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</si>
  <si>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</si>
  <si>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</si>
  <si>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</si>
  <si>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</si>
  <si>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</si>
  <si>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</si>
  <si>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</si>
  <si>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</si>
  <si>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</si>
  <si>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</si>
  <si>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</si>
  <si>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</si>
  <si>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</si>
  <si>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</si>
  <si>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</si>
  <si>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</si>
  <si>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</si>
  <si>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</si>
  <si>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</si>
  <si>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</si>
  <si>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</si>
  <si>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</si>
  <si>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</si>
  <si>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</si>
  <si>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</si>
  <si>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</si>
  <si>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</si>
  <si>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</si>
  <si>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</si>
  <si>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</si>
  <si>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</si>
  <si>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</si>
  <si>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</si>
  <si>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</si>
  <si>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</si>
  <si>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</si>
  <si>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</si>
  <si>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</si>
  <si>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</si>
  <si>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</si>
  <si>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</si>
  <si>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</si>
  <si>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</si>
  <si>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</si>
  <si>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</si>
  <si>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</si>
  <si>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</si>
  <si>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</si>
  <si>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</si>
  <si>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</si>
  <si>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</si>
  <si>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</si>
  <si>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</si>
  <si>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</si>
  <si>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</si>
  <si>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</si>
  <si>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</si>
  <si>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</si>
  <si>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</si>
  <si>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</si>
  <si>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</si>
  <si>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</si>
  <si>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</si>
  <si>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</si>
  <si>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</si>
  <si>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</si>
  <si>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</si>
  <si>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</si>
  <si>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</si>
  <si>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</si>
  <si>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</si>
  <si>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</si>
  <si>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</si>
  <si>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</si>
  <si>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</si>
  <si>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</si>
  <si>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</si>
  <si>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</si>
  <si>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</si>
  <si>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</si>
  <si>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</si>
  <si>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</si>
  <si>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</si>
  <si>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</si>
  <si>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</si>
  <si>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</si>
  <si>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</si>
  <si>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</si>
  <si>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</si>
  <si>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</si>
  <si>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</si>
  <si>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</si>
  <si>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</si>
  <si>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</si>
  <si>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</si>
  <si>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</si>
  <si>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</si>
  <si>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</si>
  <si>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</si>
  <si>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</si>
  <si>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</si>
  <si>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</si>
  <si>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</si>
  <si>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</si>
  <si>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</si>
  <si>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</si>
  <si>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</si>
  <si>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</si>
  <si>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</si>
  <si>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</si>
  <si>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</si>
  <si>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</si>
  <si>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</si>
  <si>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</si>
  <si>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</si>
  <si>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</si>
  <si>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</si>
  <si>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</si>
  <si>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</si>
  <si>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</si>
  <si>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</si>
  <si>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</si>
  <si>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</si>
  <si>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</si>
  <si>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</si>
  <si>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</si>
  <si>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</si>
  <si>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</si>
  <si>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</si>
  <si>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</si>
  <si>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</si>
  <si>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</si>
  <si>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</si>
  <si>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</si>
  <si>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</si>
  <si>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</si>
  <si>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</si>
  <si>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</si>
  <si>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</si>
  <si>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</si>
  <si>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</si>
  <si>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</si>
  <si>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</si>
  <si>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</si>
  <si>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</si>
  <si>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</si>
  <si>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</si>
  <si>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</si>
  <si>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</si>
  <si>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</si>
  <si>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</si>
  <si>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</si>
  <si>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</si>
  <si>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</si>
  <si>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</si>
  <si>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</si>
  <si>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</si>
  <si>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</si>
  <si>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</si>
  <si>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</si>
  <si>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</si>
  <si>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</si>
  <si>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</si>
  <si>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</si>
  <si>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</si>
  <si>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</si>
  <si>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</si>
  <si>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</si>
  <si>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</si>
  <si>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</si>
  <si>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</si>
  <si>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</si>
  <si>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</si>
  <si>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</si>
  <si>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</si>
  <si>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</si>
  <si>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</si>
  <si>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</si>
  <si>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</si>
  <si>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</si>
  <si>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</si>
  <si>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</si>
  <si>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</si>
  <si>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</si>
  <si>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</si>
  <si>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</si>
  <si>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</si>
  <si>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</si>
  <si>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</si>
  <si>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</si>
  <si>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</si>
  <si>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</si>
  <si>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</si>
  <si>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</si>
  <si>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</si>
  <si>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</si>
  <si>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</si>
  <si>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</si>
  <si>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</si>
  <si>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</si>
  <si>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</si>
  <si>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</si>
  <si>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</si>
  <si>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</si>
  <si>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</si>
  <si>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</si>
  <si>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</si>
  <si>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</si>
  <si>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</si>
  <si>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</si>
  <si>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</si>
  <si>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</si>
  <si>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</si>
  <si>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</si>
  <si>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</si>
  <si>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</si>
  <si>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</si>
  <si>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</si>
  <si>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</si>
  <si>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</si>
  <si>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</si>
  <si>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</si>
  <si>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</si>
  <si>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</si>
  <si>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</si>
  <si>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</si>
  <si>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</si>
  <si>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</si>
  <si>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</si>
  <si>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</si>
  <si>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</si>
  <si>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</si>
  <si>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</si>
  <si>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</si>
  <si>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</si>
  <si>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</si>
  <si>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</si>
  <si>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</si>
  <si>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</si>
  <si>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</si>
  <si>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</si>
  <si>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</si>
  <si>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</si>
  <si>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</si>
  <si>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</si>
  <si>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</si>
  <si>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</si>
  <si>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</si>
  <si>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</si>
  <si>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</si>
  <si>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</si>
  <si>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</si>
  <si>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</si>
  <si>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</si>
  <si>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</si>
  <si>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</si>
  <si>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</si>
  <si>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</si>
  <si>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</si>
  <si>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</si>
  <si>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</si>
  <si>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</si>
  <si>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</si>
  <si>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</si>
  <si>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</si>
  <si>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</si>
  <si>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</si>
  <si>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</si>
  <si>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</si>
  <si>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</si>
  <si>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</si>
  <si>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</si>
  <si>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</si>
  <si>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</si>
  <si>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</si>
  <si>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</si>
  <si>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</si>
  <si>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</si>
  <si>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</si>
  <si>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</si>
  <si>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</si>
  <si>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</si>
  <si>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</si>
  <si>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</si>
  <si>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</si>
  <si>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</si>
  <si>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</si>
  <si>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</si>
  <si>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</si>
  <si>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</si>
  <si>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</si>
  <si>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</si>
  <si>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</si>
  <si>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</si>
  <si>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</si>
  <si>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</si>
  <si>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</si>
  <si>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</si>
  <si>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</si>
  <si>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</si>
  <si>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</si>
  <si>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</si>
  <si>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</si>
  <si>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</si>
  <si>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</si>
  <si>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</si>
  <si>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</si>
  <si>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</si>
  <si>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</si>
  <si>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</si>
  <si>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</si>
  <si>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</si>
  <si>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</si>
  <si>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</si>
  <si>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</si>
  <si>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</si>
  <si>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</si>
  <si>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</si>
  <si>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</si>
  <si>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</si>
  <si>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</si>
  <si>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</si>
  <si>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</si>
  <si>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</si>
  <si>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</si>
  <si>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</si>
  <si>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</si>
  <si>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</si>
  <si>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</si>
  <si>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</si>
  <si>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</si>
  <si>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</si>
  <si>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</si>
  <si>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</si>
  <si>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</si>
  <si>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</si>
  <si>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</si>
  <si>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</si>
  <si>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</si>
  <si>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</si>
  <si>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</si>
  <si>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</si>
  <si>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</si>
  <si>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</si>
  <si>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</si>
  <si>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</si>
  <si>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</si>
  <si>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</si>
  <si>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</si>
  <si>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</si>
  <si>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</si>
  <si>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</si>
  <si>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</si>
  <si>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</si>
  <si>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</si>
  <si>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</si>
  <si>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</si>
  <si>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</si>
  <si>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</si>
  <si>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</si>
  <si>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</si>
  <si>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</si>
  <si>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</si>
  <si>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</si>
  <si>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</si>
  <si>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</si>
  <si>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</si>
  <si>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</si>
  <si>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</si>
  <si>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</si>
  <si>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</si>
  <si>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</si>
  <si>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</si>
  <si>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</si>
  <si>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</si>
  <si>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</si>
  <si>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</si>
  <si>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</si>
  <si>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</si>
  <si>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</si>
  <si>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</si>
  <si>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</si>
  <si>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</si>
  <si>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</si>
  <si>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</si>
  <si>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</si>
  <si>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</si>
  <si>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</si>
  <si>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</si>
  <si>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</si>
  <si>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</si>
  <si>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</si>
  <si>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</si>
  <si>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</si>
  <si>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</si>
  <si>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</si>
  <si>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</si>
  <si>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</si>
  <si>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</si>
  <si>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</si>
  <si>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</si>
  <si>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</si>
  <si>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</si>
  <si>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</si>
  <si>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</si>
  <si>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</si>
  <si>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</si>
  <si>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</si>
  <si>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</si>
  <si>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</si>
  <si>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</si>
  <si>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</si>
  <si>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</si>
  <si>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</si>
  <si>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</si>
  <si>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</si>
  <si>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</si>
  <si>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</si>
  <si>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</si>
  <si>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</si>
  <si>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</si>
  <si>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</si>
  <si>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</si>
  <si>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</si>
  <si>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</si>
  <si>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</si>
  <si>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</si>
  <si>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</si>
  <si>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</si>
  <si>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</si>
  <si>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</si>
  <si>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</si>
  <si>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</si>
  <si>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</si>
  <si>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</si>
  <si>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</si>
  <si>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</si>
  <si>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</si>
  <si>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</si>
  <si>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</si>
  <si>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</si>
  <si>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</si>
  <si>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</si>
  <si>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</si>
  <si>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</si>
  <si>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</si>
  <si>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</si>
  <si>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</si>
  <si>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</si>
  <si>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</si>
  <si>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</si>
  <si>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</si>
  <si>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</si>
  <si>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</si>
  <si>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</si>
  <si>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</si>
  <si>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</si>
  <si>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</si>
  <si>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</si>
  <si>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</si>
  <si>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</si>
  <si>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</si>
  <si>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</si>
  <si>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</si>
  <si>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</si>
  <si>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</si>
  <si>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</si>
  <si>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</si>
  <si>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</si>
  <si>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</si>
  <si>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</si>
  <si>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</si>
  <si>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</si>
  <si>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</si>
  <si>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</si>
  <si>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</si>
  <si>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</si>
  <si>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</si>
  <si>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</si>
  <si>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</si>
  <si>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</si>
  <si>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</si>
  <si>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</si>
  <si>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</si>
  <si>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</si>
  <si>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</si>
  <si>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</si>
  <si>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</si>
  <si>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</si>
  <si>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</si>
  <si>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</si>
  <si>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</si>
  <si>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</si>
  <si>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</si>
  <si>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</si>
  <si>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</si>
  <si>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</si>
  <si>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</si>
  <si>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</si>
  <si>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</si>
  <si>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</si>
  <si>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</si>
  <si>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</si>
  <si>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</si>
  <si>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</si>
  <si>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</si>
  <si>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</si>
  <si>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</si>
  <si>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</si>
  <si>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</si>
  <si>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</si>
  <si>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</si>
  <si>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</si>
  <si>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</si>
  <si>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</si>
  <si>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</si>
  <si>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</si>
  <si>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</si>
  <si>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</si>
  <si>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</si>
  <si>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</si>
  <si>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</si>
  <si>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</si>
  <si>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</si>
  <si>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</si>
  <si>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</si>
  <si>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</si>
  <si>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</si>
  <si>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</si>
  <si>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</si>
  <si>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</si>
  <si>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</si>
  <si>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</si>
  <si>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</si>
  <si>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</si>
  <si>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</si>
  <si>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</si>
  <si>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</si>
  <si>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</si>
  <si>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</si>
  <si>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</si>
  <si>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</si>
  <si>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</si>
  <si>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</si>
  <si>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</si>
  <si>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</si>
  <si>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</si>
  <si>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</si>
  <si>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</si>
  <si>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</si>
  <si>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</si>
  <si>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</si>
  <si>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</si>
  <si>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</si>
  <si>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</si>
  <si>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</si>
  <si>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</si>
  <si>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</si>
  <si>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</si>
  <si>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</si>
  <si>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</si>
  <si>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</si>
  <si>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</si>
  <si>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</si>
  <si>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</si>
  <si>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</si>
  <si>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</si>
  <si>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</si>
  <si>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</si>
  <si>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</si>
  <si>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</si>
  <si>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</si>
  <si>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</si>
  <si>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</si>
  <si>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</si>
  <si>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</si>
  <si>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</si>
  <si>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</si>
  <si>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</si>
  <si>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</si>
  <si>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</si>
  <si>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</si>
  <si>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</si>
  <si>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</si>
  <si>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</si>
  <si>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</si>
  <si>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</si>
  <si>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</si>
  <si>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</si>
  <si>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</si>
  <si>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</si>
  <si>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</si>
  <si>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</si>
  <si>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</si>
  <si>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</si>
  <si>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</si>
  <si>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</si>
  <si>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</si>
  <si>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</si>
  <si>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</si>
  <si>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</si>
  <si>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</si>
  <si>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</si>
  <si>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</si>
  <si>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</si>
  <si>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</si>
  <si>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</si>
  <si>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</si>
  <si>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</si>
  <si>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</si>
  <si>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</si>
  <si>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</si>
  <si>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</si>
  <si>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</si>
  <si>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</si>
  <si>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</si>
  <si>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</si>
  <si>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</si>
  <si>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</si>
  <si>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</si>
  <si>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</si>
  <si>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</si>
  <si>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</si>
  <si>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</si>
  <si>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</si>
  <si>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</si>
  <si>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</si>
  <si>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</si>
  <si>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</si>
  <si>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</si>
  <si>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</si>
  <si>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</si>
  <si>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</si>
  <si>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</si>
  <si>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</si>
  <si>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</si>
  <si>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</si>
  <si>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</si>
  <si>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</si>
  <si>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</si>
  <si>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</si>
  <si>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</si>
  <si>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</si>
  <si>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</si>
  <si>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</si>
  <si>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</si>
  <si>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</si>
  <si>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</si>
  <si>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</si>
  <si>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</si>
  <si>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</si>
  <si>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</si>
  <si>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</si>
  <si>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</si>
  <si>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</si>
  <si>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</si>
  <si>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</si>
  <si>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</si>
  <si>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</si>
  <si>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</si>
  <si>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</si>
  <si>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</si>
  <si>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</si>
  <si>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</si>
  <si>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</si>
  <si>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</si>
  <si>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</si>
  <si>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</si>
  <si>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</si>
  <si>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</si>
  <si>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</si>
  <si>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</si>
  <si>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</si>
  <si>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</si>
  <si>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</si>
  <si>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</si>
  <si>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</si>
  <si>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</si>
  <si>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</si>
  <si>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</si>
  <si>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</si>
  <si>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</si>
  <si>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</si>
  <si>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</si>
  <si>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</si>
  <si>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</si>
  <si>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</si>
  <si>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</si>
  <si>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</si>
  <si>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</si>
  <si>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</si>
  <si>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</si>
  <si>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</si>
  <si>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</si>
  <si>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</si>
  <si>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</si>
  <si>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</si>
  <si>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</si>
  <si>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</si>
  <si>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</si>
  <si>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</si>
  <si>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</si>
  <si>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</si>
  <si>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</si>
  <si>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</si>
  <si>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</si>
  <si>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</si>
  <si>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</si>
  <si>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</si>
  <si>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</si>
  <si>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</si>
  <si>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</si>
  <si>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</si>
  <si>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</si>
  <si>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</si>
  <si>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</si>
  <si>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</si>
  <si>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</si>
  <si>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</si>
  <si>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</si>
  <si>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</si>
  <si>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</si>
  <si>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</si>
  <si>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</si>
  <si>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</si>
  <si>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</si>
  <si>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</si>
  <si>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</si>
  <si>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</si>
  <si>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</si>
  <si>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</si>
  <si>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</si>
  <si>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</si>
  <si>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</si>
  <si>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</si>
  <si>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</si>
  <si>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</si>
  <si>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</si>
  <si>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</si>
  <si>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</si>
  <si>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</si>
  <si>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</si>
  <si>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</si>
  <si>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</si>
  <si>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</si>
  <si>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</si>
  <si>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</si>
  <si>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</si>
  <si>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</si>
  <si>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</si>
  <si>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</si>
  <si>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</si>
  <si>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</si>
  <si>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</si>
  <si>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</si>
  <si>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</si>
  <si>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</si>
  <si>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</si>
  <si>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</si>
  <si>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</si>
  <si>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</si>
  <si>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</si>
  <si>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</si>
  <si>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</si>
  <si>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</si>
  <si>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</si>
  <si>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</si>
  <si>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</si>
  <si>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</si>
  <si>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</si>
  <si>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</si>
  <si>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</si>
  <si>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</si>
  <si>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</si>
  <si>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</si>
  <si>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</si>
  <si>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</si>
  <si>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</si>
  <si>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</si>
  <si>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</si>
  <si>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</si>
  <si>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</si>
  <si>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</si>
  <si>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</si>
  <si>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</si>
  <si>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</si>
  <si>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</si>
  <si>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</si>
  <si>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</si>
  <si>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</si>
  <si>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</si>
  <si>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</si>
  <si>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</si>
  <si>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</si>
  <si>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</si>
  <si>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</si>
  <si>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</si>
  <si>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</si>
  <si>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</si>
  <si>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</si>
  <si>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</si>
  <si>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</si>
  <si>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</si>
  <si>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</si>
  <si>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</si>
  <si>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</si>
  <si>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</si>
  <si>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</si>
  <si>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</si>
  <si>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</si>
  <si>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</si>
  <si>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</si>
  <si>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</si>
  <si>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</si>
  <si>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</si>
  <si>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</si>
  <si>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</si>
  <si>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</si>
  <si>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</si>
  <si>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</si>
  <si>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</si>
  <si>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</si>
  <si>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</si>
  <si>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</si>
  <si>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</si>
  <si>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</si>
  <si>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</si>
  <si>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</si>
  <si>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</si>
  <si>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</si>
  <si>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</si>
  <si>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</si>
  <si>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</si>
  <si>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</si>
  <si>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</si>
  <si>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</si>
  <si>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</si>
  <si>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</si>
  <si>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</si>
  <si>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</si>
  <si>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</si>
  <si>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</si>
  <si>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</si>
  <si>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</si>
  <si>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</si>
  <si>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</si>
  <si>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</si>
  <si>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</si>
  <si>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</si>
  <si>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</si>
  <si>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</si>
  <si>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</si>
  <si>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</si>
  <si>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</si>
  <si>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</si>
  <si>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</si>
  <si>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</si>
  <si>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</si>
  <si>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</si>
  <si>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</si>
  <si>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</si>
  <si>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</si>
  <si>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</si>
  <si>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</si>
  <si>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</si>
  <si>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</si>
  <si>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</si>
  <si>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</si>
  <si>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</si>
  <si>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</si>
  <si>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</si>
  <si>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</si>
  <si>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</si>
  <si>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</si>
  <si>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</si>
  <si>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</si>
  <si>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</si>
  <si>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</si>
  <si>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</si>
  <si>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</si>
  <si>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</si>
  <si>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</si>
  <si>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</si>
  <si>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</si>
  <si>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</si>
  <si>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</si>
  <si>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</si>
  <si>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</si>
  <si>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</si>
  <si>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</si>
  <si>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</si>
  <si>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</si>
  <si>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</si>
  <si>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</si>
  <si>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</si>
  <si>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</si>
  <si>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</si>
  <si>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</si>
  <si>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</si>
  <si>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</si>
  <si>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</si>
  <si>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</si>
  <si>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</si>
  <si>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</si>
  <si>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</si>
  <si>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</si>
  <si>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</si>
  <si>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</si>
  <si>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</si>
  <si>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</si>
  <si>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</si>
  <si>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</si>
  <si>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</si>
  <si>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</si>
  <si>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</si>
  <si>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</si>
  <si>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</si>
  <si>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</si>
  <si>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</si>
  <si>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</si>
  <si>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</si>
  <si>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</si>
  <si>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</si>
  <si>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</si>
  <si>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</si>
  <si>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</si>
  <si>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</si>
  <si>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</si>
  <si>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</si>
  <si>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</si>
  <si>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</si>
  <si>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</si>
  <si>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</si>
  <si>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</si>
  <si>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</si>
  <si>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</si>
  <si>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</si>
  <si>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</si>
  <si>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</si>
  <si>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</si>
  <si>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</si>
  <si>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</si>
  <si>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</si>
  <si>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</si>
  <si>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</si>
  <si>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</si>
  <si>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</si>
  <si>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</si>
  <si>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</si>
  <si>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</si>
  <si>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</si>
  <si>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</si>
  <si>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</si>
  <si>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</si>
  <si>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</si>
  <si>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</si>
  <si>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</si>
  <si>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</si>
  <si>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</si>
  <si>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</si>
  <si>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</si>
  <si>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</si>
  <si>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</si>
  <si>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</si>
  <si>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</si>
  <si>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</si>
  <si>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</si>
  <si>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</si>
  <si>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</si>
  <si>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</si>
  <si>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</si>
  <si>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</si>
  <si>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</si>
  <si>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</si>
  <si>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</si>
  <si>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</si>
  <si>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</si>
  <si>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</si>
  <si>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</si>
  <si>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</si>
  <si>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</si>
  <si>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</si>
  <si>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</si>
  <si>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</si>
  <si>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</si>
  <si>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</si>
  <si>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</si>
  <si>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</si>
  <si>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</si>
  <si>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</si>
  <si>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</si>
  <si>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</si>
  <si>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</si>
  <si>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</si>
  <si>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</si>
  <si>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</si>
  <si>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</si>
  <si>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</si>
  <si>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</si>
  <si>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</si>
  <si>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</si>
  <si>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</si>
  <si>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</si>
  <si>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</si>
  <si>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</si>
  <si>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</si>
  <si>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</si>
  <si>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</si>
  <si>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</si>
  <si>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</si>
  <si>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</si>
  <si>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</si>
  <si>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</si>
  <si>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</si>
  <si>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</si>
  <si>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</si>
  <si>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</si>
  <si>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</si>
  <si>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</si>
  <si>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</si>
  <si>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</si>
  <si>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</si>
  <si>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</si>
  <si>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</si>
  <si>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</si>
  <si>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</si>
  <si>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</si>
  <si>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</si>
  <si>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</si>
  <si>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</si>
  <si>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</si>
  <si>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</si>
  <si>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</si>
  <si>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</si>
  <si>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</si>
  <si>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</si>
  <si>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</si>
  <si>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</si>
  <si>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</si>
  <si>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</si>
  <si>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</si>
  <si>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</si>
  <si>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</si>
  <si>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</si>
  <si>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</si>
  <si>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</si>
  <si>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</si>
  <si>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</si>
  <si>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</si>
  <si>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</si>
  <si>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</si>
  <si>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</si>
  <si>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</si>
  <si>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</si>
  <si>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</si>
  <si>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</si>
  <si>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</si>
  <si>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</si>
  <si>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</si>
  <si>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</si>
  <si>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</si>
  <si>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</si>
  <si>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</si>
  <si>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</si>
  <si>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</si>
  <si>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</si>
  <si>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</si>
  <si>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</si>
  <si>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</si>
  <si>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</si>
  <si>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</si>
  <si>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</si>
  <si>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</si>
  <si>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</si>
  <si>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</si>
  <si>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</si>
  <si>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</si>
  <si>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</si>
  <si>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</si>
  <si>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</si>
  <si>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</si>
  <si>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</si>
  <si>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</si>
  <si>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</si>
  <si>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</si>
  <si>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</si>
  <si>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</si>
  <si>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</si>
  <si>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</si>
  <si>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</si>
  <si>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</si>
  <si>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</si>
  <si>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</si>
  <si>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</si>
  <si>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</si>
  <si>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</si>
  <si>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</si>
  <si>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</si>
  <si>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</si>
  <si>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</si>
  <si>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</si>
  <si>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</si>
  <si>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</si>
  <si>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</si>
  <si>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</si>
  <si>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</si>
  <si>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</si>
  <si>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</si>
  <si>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</si>
  <si>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</si>
  <si>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</si>
  <si>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</si>
  <si>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</si>
  <si>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</si>
  <si>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</si>
  <si>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</si>
  <si>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</si>
  <si>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</si>
  <si>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</si>
  <si>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</si>
  <si>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</si>
  <si>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</si>
  <si>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</si>
  <si>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</si>
  <si>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</si>
  <si>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</si>
  <si>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</si>
  <si>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</si>
  <si>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</si>
  <si>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</si>
  <si>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</si>
  <si>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</si>
  <si>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</si>
  <si>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</si>
  <si>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</si>
  <si>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</si>
  <si>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</si>
  <si>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</si>
  <si>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</si>
  <si>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</si>
  <si>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</si>
  <si>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</si>
  <si>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</si>
  <si>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</si>
  <si>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</si>
  <si>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</si>
  <si>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</si>
  <si>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</si>
  <si>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</si>
  <si>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</si>
  <si>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</si>
  <si>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</si>
  <si>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</si>
  <si>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</si>
  <si>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</si>
  <si>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</si>
  <si>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</si>
  <si>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</si>
  <si>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</si>
  <si>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</si>
  <si>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</si>
  <si>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</si>
  <si>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</si>
  <si>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</si>
  <si>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</si>
  <si>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</si>
  <si>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</si>
  <si>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</si>
  <si>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</si>
  <si>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</si>
  <si>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</si>
  <si>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</si>
  <si>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</si>
  <si>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</si>
  <si>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</si>
  <si>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</si>
  <si>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</si>
  <si>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</si>
  <si>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</si>
  <si>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</si>
  <si>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</si>
  <si>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</si>
  <si>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</si>
  <si>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</si>
  <si>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</si>
  <si>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</si>
  <si>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</si>
  <si>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</si>
  <si>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</si>
  <si>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</si>
  <si>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</si>
  <si>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</si>
  <si>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</si>
  <si>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</si>
  <si>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</si>
  <si>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</si>
  <si>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</si>
  <si>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</si>
  <si>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</si>
  <si>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</si>
  <si>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</si>
  <si>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</si>
  <si>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</si>
  <si>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</si>
  <si>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</si>
  <si>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</si>
  <si>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</si>
  <si>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</si>
  <si>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</si>
  <si>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</si>
  <si>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</si>
  <si>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</si>
  <si>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</si>
  <si>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</si>
  <si>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</si>
  <si>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</si>
  <si>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</si>
  <si>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</si>
  <si>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</si>
  <si>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</si>
  <si>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</si>
  <si>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</si>
  <si>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</si>
  <si>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</si>
  <si>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</si>
  <si>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</si>
  <si>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</si>
  <si>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</si>
  <si>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</si>
  <si>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</si>
  <si>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</si>
  <si>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</si>
  <si>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</si>
  <si>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</si>
  <si>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</si>
  <si>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</si>
  <si>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</si>
  <si>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</si>
  <si>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</si>
  <si>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</si>
  <si>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</si>
  <si>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</si>
  <si>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</si>
  <si>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</si>
  <si>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</si>
  <si>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</si>
  <si>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</si>
  <si>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</si>
  <si>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</si>
  <si>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</si>
  <si>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</si>
  <si>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</si>
  <si>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</si>
  <si>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</si>
  <si>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</si>
  <si>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</si>
  <si>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</si>
  <si>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</si>
  <si>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</si>
  <si>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</si>
  <si>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</si>
  <si>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</si>
  <si>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</si>
  <si>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</si>
  <si>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</si>
  <si>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</si>
  <si>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</si>
  <si>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</si>
  <si>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</si>
  <si>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</si>
  <si>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</si>
  <si>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</si>
  <si>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</si>
  <si>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</si>
  <si>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</si>
  <si>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</si>
  <si>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</si>
  <si>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</si>
  <si>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</si>
  <si>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</si>
  <si>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</si>
  <si>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</si>
  <si>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</si>
  <si>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</si>
  <si>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</si>
  <si>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</si>
  <si>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</si>
  <si>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</si>
  <si>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</si>
  <si>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</si>
  <si>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</si>
  <si>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</si>
  <si>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</si>
  <si>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</si>
  <si>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</si>
  <si>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</si>
  <si>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</si>
  <si>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</si>
  <si>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</si>
  <si>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</si>
  <si>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</si>
  <si>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</si>
  <si>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</si>
  <si>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</si>
  <si>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</si>
  <si>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</si>
  <si>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</si>
  <si>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</si>
  <si>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</si>
  <si>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</si>
  <si>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</si>
  <si>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</si>
  <si>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</si>
  <si>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</si>
  <si>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</si>
  <si>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</si>
  <si>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</si>
  <si>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</si>
  <si>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</si>
  <si>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</si>
  <si>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</si>
  <si>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</si>
  <si>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</si>
  <si>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</si>
  <si>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</si>
  <si>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</si>
  <si>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</si>
  <si>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</si>
  <si>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</si>
  <si>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</si>
  <si>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</si>
  <si>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</si>
  <si>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</si>
  <si>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</si>
  <si>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</si>
  <si>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</si>
  <si>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</si>
  <si>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</si>
  <si>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</si>
  <si>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</si>
  <si>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</si>
  <si>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</si>
  <si>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</si>
  <si>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</si>
  <si>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</si>
  <si>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</si>
  <si>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</si>
  <si>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</si>
  <si>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</si>
  <si>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</si>
  <si>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</si>
  <si>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</si>
  <si>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</si>
  <si>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</si>
  <si>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</si>
  <si>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</si>
  <si>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</si>
  <si>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</si>
  <si>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</si>
  <si>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</si>
  <si>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</si>
  <si>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</si>
  <si>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</si>
  <si>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</si>
  <si>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</si>
  <si>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</si>
  <si>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</si>
  <si>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</si>
  <si>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</si>
  <si>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</si>
  <si>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</si>
  <si>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</si>
  <si>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</si>
  <si>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</si>
  <si>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</si>
  <si>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</si>
  <si>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</si>
  <si>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</si>
  <si>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</si>
  <si>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</si>
  <si>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</si>
  <si>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</si>
  <si>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</si>
  <si>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</si>
  <si>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</si>
  <si>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</si>
  <si>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</si>
  <si>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</si>
  <si>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</si>
  <si>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</si>
  <si>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</si>
  <si>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</si>
  <si>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</si>
  <si>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</si>
  <si>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</si>
  <si>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</si>
  <si>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</si>
  <si>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</si>
  <si>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</si>
  <si>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</si>
  <si>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</si>
  <si>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</si>
  <si>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</si>
  <si>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</si>
  <si>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</si>
  <si>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</si>
  <si>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</si>
  <si>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</si>
  <si>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</si>
  <si>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</si>
  <si>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</si>
  <si>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</si>
  <si>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</si>
  <si>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</si>
  <si>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</si>
  <si>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</si>
  <si>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</si>
  <si>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</si>
  <si>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</si>
  <si>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</si>
  <si>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</si>
  <si>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</si>
  <si>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</si>
  <si>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</si>
  <si>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</si>
  <si>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</si>
  <si>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</si>
  <si>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</si>
  <si>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</si>
  <si>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</si>
  <si>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</si>
  <si>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</si>
  <si>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</si>
  <si>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</si>
  <si>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</si>
  <si>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</si>
  <si>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</si>
  <si>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</si>
  <si>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</si>
  <si>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</si>
  <si>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</si>
  <si>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</si>
  <si>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</si>
  <si>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</si>
  <si>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</si>
  <si>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</si>
  <si>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</si>
  <si>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</si>
  <si>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</si>
  <si>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</si>
  <si>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</si>
  <si>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</si>
  <si>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</si>
  <si>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</si>
  <si>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</si>
  <si>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</si>
  <si>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</si>
  <si>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</si>
  <si>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</si>
  <si>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</si>
  <si>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</si>
  <si>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</si>
  <si>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</si>
  <si>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</si>
  <si>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</si>
  <si>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</si>
  <si>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</si>
  <si>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</si>
  <si>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</si>
  <si>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</si>
  <si>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</si>
  <si>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</si>
  <si>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</si>
  <si>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</si>
  <si>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</si>
  <si>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</si>
  <si>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</si>
  <si>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</si>
  <si>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</si>
  <si>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</si>
  <si>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</si>
  <si>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</si>
  <si>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</si>
  <si>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</si>
  <si>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</si>
  <si>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</si>
  <si>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</si>
  <si>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</si>
  <si>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</si>
  <si>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</si>
  <si>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</si>
  <si>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</si>
  <si>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</si>
  <si>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</si>
  <si>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</si>
  <si>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</si>
  <si>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</si>
  <si>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</si>
  <si>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</si>
  <si>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</si>
  <si>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</si>
  <si>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</si>
  <si>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</si>
  <si>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</si>
  <si>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</si>
  <si>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</si>
  <si>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</si>
  <si>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</si>
  <si>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</si>
  <si>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</si>
  <si>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</si>
  <si>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</si>
  <si>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</si>
  <si>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</si>
  <si>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</si>
  <si>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</si>
  <si>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</si>
  <si>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</si>
  <si>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</si>
  <si>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</si>
  <si>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</si>
  <si>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</si>
  <si>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</si>
  <si>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</si>
  <si>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</si>
  <si>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</si>
  <si>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</si>
  <si>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</si>
  <si>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</si>
  <si>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</si>
  <si>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</si>
  <si>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</si>
  <si>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</si>
  <si>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</si>
  <si>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</si>
  <si>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</si>
  <si>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</si>
  <si>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</si>
  <si>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</si>
  <si>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</si>
  <si>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</si>
  <si>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</si>
  <si>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</si>
  <si>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</si>
  <si>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</si>
  <si>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</si>
  <si>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</si>
  <si>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</si>
  <si>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</si>
  <si>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</si>
  <si>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</si>
  <si>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</si>
  <si>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</si>
  <si>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</si>
  <si>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</si>
  <si>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</si>
  <si>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</si>
  <si>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</si>
  <si>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</si>
  <si>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</si>
  <si>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</si>
  <si>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</si>
  <si>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</si>
  <si>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</si>
  <si>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</si>
  <si>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</si>
  <si>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</si>
  <si>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</si>
  <si>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</si>
  <si>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</si>
  <si>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</si>
  <si>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</si>
  <si>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</si>
  <si>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</si>
  <si>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</si>
  <si>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</si>
  <si>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</si>
  <si>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</si>
  <si>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</si>
  <si>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</si>
  <si>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</si>
  <si>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</si>
  <si>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</si>
  <si>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</si>
  <si>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</si>
  <si>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</si>
  <si>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</si>
  <si>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</si>
  <si>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</si>
  <si>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</si>
  <si>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</si>
  <si>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</si>
  <si>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</si>
  <si>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</si>
  <si>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</si>
  <si>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</si>
  <si>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</si>
  <si>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</si>
  <si>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</si>
  <si>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</si>
  <si>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</si>
  <si>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</si>
  <si>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</si>
  <si>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</si>
  <si>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</si>
  <si>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</si>
  <si>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</si>
  <si>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</si>
  <si>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</si>
  <si>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</si>
  <si>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</si>
  <si>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</si>
  <si>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</si>
  <si>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</si>
  <si>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</si>
  <si>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</si>
  <si>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</si>
  <si>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</si>
  <si>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</si>
  <si>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</si>
  <si>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</si>
  <si>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</si>
  <si>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</si>
  <si>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</si>
  <si>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</si>
  <si>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</si>
  <si>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</si>
  <si>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</si>
  <si>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</si>
  <si>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</si>
  <si>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</si>
  <si>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</si>
  <si>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</si>
  <si>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</si>
  <si>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</si>
  <si>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</si>
  <si>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</si>
  <si>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</si>
  <si>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</si>
  <si>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</si>
  <si>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</si>
  <si>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</si>
  <si>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</si>
  <si>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</si>
  <si>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</si>
  <si>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</si>
  <si>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</si>
  <si>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</si>
  <si>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</si>
  <si>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</si>
  <si>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</si>
  <si>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</si>
  <si>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</si>
  <si>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</si>
  <si>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</si>
  <si>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</si>
  <si>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</si>
  <si>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</si>
  <si>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</si>
  <si>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</si>
  <si>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</si>
  <si>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</si>
  <si>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</si>
  <si>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</si>
  <si>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</si>
  <si>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</si>
  <si>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</si>
  <si>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</si>
  <si>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</si>
  <si>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</si>
  <si>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</si>
  <si>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</si>
  <si>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</si>
  <si>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</si>
  <si>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</si>
  <si>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</si>
  <si>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</si>
  <si>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</si>
  <si>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</si>
  <si>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</si>
  <si>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</si>
  <si>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</si>
  <si>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</si>
  <si>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</si>
  <si>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</si>
  <si>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</si>
  <si>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</si>
  <si>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</si>
  <si>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</si>
  <si>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</si>
  <si>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</si>
  <si>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</si>
  <si>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</si>
  <si>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</si>
  <si>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</si>
  <si>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</si>
  <si>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</si>
  <si>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</si>
  <si>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</si>
  <si>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</si>
  <si>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</si>
  <si>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</si>
  <si>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</si>
  <si>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</si>
  <si>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</si>
  <si>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</si>
  <si>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</si>
  <si>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</si>
  <si>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</si>
  <si>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</si>
  <si>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</si>
  <si>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</si>
  <si>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</si>
  <si>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</si>
  <si>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</si>
  <si>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</si>
  <si>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</si>
  <si>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</si>
  <si>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</si>
  <si>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</si>
  <si>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</si>
  <si>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</si>
  <si>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</si>
  <si>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</si>
  <si>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</si>
  <si>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</si>
  <si>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</si>
  <si>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</si>
  <si>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</si>
  <si>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</si>
  <si>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</si>
  <si>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</si>
  <si>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</si>
  <si>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</si>
  <si>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</si>
  <si>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</si>
  <si>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</si>
  <si>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</si>
  <si>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</si>
  <si>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</si>
  <si>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</si>
  <si>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</si>
  <si>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</si>
  <si>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</si>
  <si>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</si>
  <si>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</si>
  <si>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</si>
  <si>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</si>
  <si>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</si>
  <si>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</si>
  <si>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</si>
  <si>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</si>
  <si>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</si>
  <si>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</si>
  <si>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</si>
  <si>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</si>
  <si>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</si>
  <si>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</si>
  <si>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</si>
  <si>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</si>
  <si>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</si>
  <si>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</si>
  <si>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</si>
  <si>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</si>
  <si>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</si>
  <si>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</si>
  <si>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</si>
  <si>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</si>
  <si>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</si>
  <si>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</si>
  <si>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</si>
  <si>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</si>
  <si>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</si>
  <si>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</si>
  <si>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</si>
  <si>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</si>
  <si>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</si>
  <si>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</si>
  <si>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</si>
  <si>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</si>
  <si>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</si>
  <si>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</si>
  <si>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</si>
  <si>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</si>
  <si>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</si>
  <si>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</si>
  <si>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</si>
  <si>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</si>
  <si>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</si>
  <si>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</si>
  <si>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</si>
  <si>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</si>
  <si>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</si>
  <si>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</si>
  <si>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</si>
  <si>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</si>
  <si>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</si>
  <si>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</si>
  <si>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</si>
  <si>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</si>
  <si>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</si>
  <si>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</si>
  <si>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</si>
  <si>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</si>
  <si>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</si>
  <si>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</si>
  <si>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</si>
  <si>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</si>
  <si>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</si>
  <si>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</si>
  <si>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</si>
  <si>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</si>
  <si>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</si>
  <si>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</si>
  <si>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</si>
  <si>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</si>
  <si>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</si>
  <si>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</si>
  <si>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</si>
  <si>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</si>
  <si>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</si>
  <si>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</si>
  <si>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</si>
  <si>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</si>
  <si>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</si>
  <si>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</si>
  <si>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</si>
  <si>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</si>
  <si>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</si>
  <si>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</si>
  <si>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</si>
  <si>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</si>
  <si>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</si>
  <si>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</si>
  <si>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</si>
  <si>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</si>
  <si>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</si>
  <si>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</si>
  <si>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</si>
  <si>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</si>
  <si>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</si>
  <si>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</si>
  <si>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</si>
  <si>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</si>
  <si>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</si>
  <si>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</si>
  <si>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</si>
  <si>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</si>
  <si>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</si>
  <si>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</si>
  <si>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</si>
  <si>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</si>
  <si>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</si>
  <si>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</si>
  <si>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</si>
  <si>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</si>
  <si>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</si>
  <si>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</si>
  <si>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</si>
  <si>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</si>
  <si>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</si>
  <si>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</si>
  <si>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</si>
  <si>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</si>
  <si>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</si>
  <si>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</si>
  <si>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</si>
  <si>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</si>
  <si>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</si>
  <si>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</si>
  <si>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</si>
  <si>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</si>
  <si>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</si>
  <si>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</si>
  <si>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</si>
  <si>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</si>
  <si>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</si>
  <si>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</si>
  <si>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</si>
  <si>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</si>
  <si>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</si>
  <si>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</si>
  <si>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</si>
  <si>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</si>
  <si>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</si>
  <si>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</si>
  <si>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</si>
  <si>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</si>
  <si>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</si>
  <si>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</si>
  <si>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</si>
  <si>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</si>
  <si>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</si>
  <si>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</si>
  <si>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</si>
  <si>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</si>
  <si>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</si>
  <si>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</si>
  <si>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</si>
  <si>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</si>
  <si>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</si>
  <si>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</si>
  <si>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</si>
  <si>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</si>
  <si>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</si>
  <si>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</si>
  <si>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</si>
  <si>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</si>
  <si>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</si>
  <si>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</si>
  <si>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</si>
  <si>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</si>
  <si>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</si>
  <si>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</si>
  <si>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</si>
  <si>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</si>
  <si>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</si>
  <si>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</si>
  <si>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</si>
  <si>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</si>
  <si>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</si>
  <si>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</si>
  <si>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</si>
  <si>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</si>
  <si>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</si>
  <si>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</si>
  <si>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</si>
  <si>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</si>
  <si>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</si>
  <si>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</si>
  <si>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</si>
  <si>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</si>
  <si>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</si>
  <si>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</si>
  <si>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</si>
  <si>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</si>
  <si>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</si>
  <si>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</si>
  <si>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</si>
  <si>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</si>
  <si>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</si>
  <si>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</si>
  <si>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</si>
  <si>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</si>
  <si>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</si>
  <si>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</si>
  <si>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</si>
  <si>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</si>
  <si>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</si>
  <si>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</si>
  <si>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</si>
  <si>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</si>
  <si>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</si>
  <si>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</si>
  <si>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</si>
  <si>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</si>
  <si>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</si>
  <si>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</si>
  <si>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</si>
  <si>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</si>
  <si>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</si>
  <si>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</si>
  <si>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</si>
  <si>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</si>
  <si>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</si>
  <si>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</si>
  <si>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</si>
  <si>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</si>
  <si>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</si>
  <si>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</si>
  <si>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</si>
  <si>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</si>
  <si>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</si>
  <si>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</si>
  <si>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</si>
  <si>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</si>
  <si>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</si>
  <si>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</si>
  <si>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</si>
  <si>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</si>
  <si>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</si>
  <si>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</si>
  <si>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</si>
  <si>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</si>
  <si>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</si>
  <si>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</si>
  <si>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</si>
  <si>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</si>
  <si>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</si>
  <si>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</si>
  <si>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</si>
  <si>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</si>
  <si>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</si>
  <si>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</si>
  <si>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</si>
  <si>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</si>
  <si>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</si>
  <si>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</si>
  <si>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</si>
  <si>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</si>
  <si>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</si>
  <si>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</si>
  <si>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</si>
  <si>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</si>
  <si>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</si>
  <si>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</si>
  <si>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</si>
  <si>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</si>
  <si>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</si>
  <si>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</si>
  <si>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</si>
  <si>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</si>
  <si>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</si>
  <si>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</si>
  <si>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</si>
  <si>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</si>
  <si>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</si>
  <si>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</si>
  <si>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</si>
  <si>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</si>
  <si>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</si>
  <si>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</si>
  <si>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</si>
  <si>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</si>
  <si>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</si>
  <si>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</si>
  <si>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</si>
  <si>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</si>
  <si>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</si>
  <si>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</si>
  <si>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</si>
  <si>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</si>
  <si>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</si>
  <si>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</si>
  <si>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</si>
  <si>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</si>
  <si>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</si>
  <si>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</si>
  <si>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</si>
  <si>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</si>
  <si>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</si>
  <si>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</si>
  <si>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</si>
  <si>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</si>
  <si>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</si>
  <si>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</si>
  <si>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</si>
  <si>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</si>
  <si>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</si>
  <si>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</si>
  <si>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</si>
  <si>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</si>
  <si>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</si>
  <si>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</si>
  <si>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</si>
  <si>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</si>
  <si>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</si>
  <si>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</si>
  <si>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</si>
  <si>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</si>
  <si>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</si>
  <si>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</si>
  <si>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</si>
  <si>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</si>
  <si>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</si>
  <si>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</si>
  <si>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</si>
  <si>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</si>
  <si>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</si>
  <si>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</si>
  <si>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</si>
  <si>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</si>
  <si>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</si>
  <si>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</si>
  <si>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</si>
  <si>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</si>
  <si>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</si>
  <si>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</si>
  <si>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</si>
  <si>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</si>
  <si>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</si>
  <si>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</si>
  <si>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</si>
  <si>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</si>
  <si>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</si>
  <si>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</si>
  <si>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</si>
  <si>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</si>
  <si>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</si>
  <si>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</si>
  <si>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</si>
  <si>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</si>
  <si>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</si>
  <si>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</si>
  <si>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</si>
  <si>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</si>
  <si>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</si>
  <si>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</si>
  <si>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</si>
  <si>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</si>
  <si>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</si>
  <si>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</si>
  <si>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</si>
  <si>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</si>
  <si>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</si>
  <si>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</si>
  <si>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</si>
  <si>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</si>
  <si>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</si>
  <si>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</si>
  <si>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</si>
  <si>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</si>
  <si>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</si>
  <si>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</si>
  <si>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</si>
  <si>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</si>
  <si>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</si>
  <si>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</si>
  <si>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</si>
  <si>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</si>
  <si>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</si>
  <si>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</si>
  <si>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</si>
  <si>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</si>
  <si>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</si>
  <si>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</si>
  <si>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</si>
  <si>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</si>
  <si>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</si>
  <si>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</si>
  <si>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</si>
  <si>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</si>
  <si>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</si>
  <si>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</si>
  <si>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</si>
  <si>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</si>
  <si>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</si>
  <si>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</si>
  <si>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</si>
  <si>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</si>
  <si>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</si>
  <si>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</si>
  <si>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</si>
  <si>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</si>
  <si>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</si>
  <si>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</si>
  <si>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</si>
  <si>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</si>
  <si>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</si>
  <si>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</si>
  <si>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</si>
  <si>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</si>
  <si>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</si>
  <si>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</si>
  <si>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</si>
  <si>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</si>
  <si>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</si>
  <si>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</si>
  <si>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</si>
  <si>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</si>
  <si>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</si>
  <si>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</si>
  <si>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</si>
  <si>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</si>
  <si>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</si>
  <si>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</si>
  <si>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</si>
  <si>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</si>
  <si>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</si>
  <si>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</si>
  <si>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</si>
  <si>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</si>
  <si>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</si>
  <si>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</si>
  <si>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</si>
  <si>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</si>
  <si>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</si>
  <si>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</si>
  <si>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</si>
  <si>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</si>
  <si>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</si>
  <si>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</si>
  <si>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</si>
  <si>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</si>
  <si>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</si>
  <si>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</si>
  <si>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</si>
  <si>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</si>
  <si>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</si>
  <si>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</si>
  <si>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</si>
  <si>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</si>
  <si>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</si>
  <si>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</si>
  <si>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</si>
  <si>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</si>
  <si>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</si>
  <si>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</si>
  <si>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</si>
  <si>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</si>
  <si>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</si>
  <si>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</si>
  <si>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</si>
  <si>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</si>
  <si>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</si>
  <si>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</si>
  <si>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</si>
  <si>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</si>
  <si>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</si>
  <si>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</si>
  <si>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</si>
  <si>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</si>
  <si>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</si>
  <si>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</si>
  <si>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</si>
  <si>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</si>
  <si>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</si>
  <si>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</si>
  <si>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</si>
  <si>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</si>
  <si>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</si>
  <si>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</si>
  <si>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</si>
  <si>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</si>
  <si>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</si>
  <si>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</si>
  <si>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</si>
  <si>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</si>
  <si>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</si>
  <si>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</si>
  <si>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</si>
  <si>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</si>
  <si>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</si>
  <si>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</si>
  <si>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</si>
  <si>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</si>
  <si>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</si>
  <si>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</si>
  <si>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</si>
  <si>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</si>
  <si>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</si>
  <si>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</si>
  <si>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</si>
  <si>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</si>
  <si>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</si>
  <si>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</si>
  <si>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</si>
  <si>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</si>
  <si>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</si>
  <si>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</si>
  <si>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</si>
  <si>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</si>
  <si>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</si>
  <si>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</si>
  <si>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</si>
  <si>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</si>
  <si>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</si>
  <si>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</si>
  <si>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</si>
  <si>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</si>
  <si>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</si>
  <si>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</si>
  <si>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</si>
  <si>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</si>
  <si>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</si>
  <si>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</si>
  <si>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</si>
  <si>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</si>
  <si>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</si>
  <si>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</si>
  <si>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</si>
  <si>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</si>
  <si>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</si>
  <si>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</si>
  <si>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</si>
  <si>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</si>
  <si>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</si>
  <si>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</si>
  <si>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</si>
  <si>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</si>
  <si>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</si>
  <si>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</si>
  <si>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</si>
  <si>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</si>
  <si>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</si>
  <si>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</si>
  <si>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</si>
  <si>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</si>
  <si>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</si>
  <si>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</si>
  <si>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</si>
  <si>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</si>
  <si>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</si>
  <si>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</si>
  <si>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</si>
  <si>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</si>
  <si>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</si>
  <si>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</si>
  <si>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</si>
  <si>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</si>
  <si>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</si>
  <si>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</si>
  <si>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</si>
  <si>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</si>
  <si>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</si>
  <si>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</si>
  <si>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</si>
  <si>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</si>
  <si>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</si>
  <si>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</si>
  <si>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</si>
  <si>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</si>
  <si>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</si>
  <si>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</si>
  <si>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</si>
  <si>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</si>
  <si>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</si>
  <si>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</si>
  <si>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</si>
  <si>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</si>
  <si>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</si>
  <si>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</si>
  <si>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</si>
  <si>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</si>
  <si>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</si>
  <si>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</si>
  <si>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</si>
  <si>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</si>
  <si>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</si>
  <si>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</si>
  <si>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</si>
  <si>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</si>
  <si>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</si>
  <si>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</si>
  <si>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</si>
  <si>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</si>
  <si>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</si>
  <si>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</si>
  <si>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</si>
  <si>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</si>
  <si>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</si>
  <si>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</si>
  <si>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</si>
  <si>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</si>
  <si>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</si>
  <si>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</si>
  <si>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</si>
  <si>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</si>
  <si>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</si>
  <si>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</si>
  <si>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</si>
  <si>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</si>
  <si>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</si>
  <si>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</si>
  <si>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</si>
  <si>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</si>
  <si>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</si>
  <si>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</si>
  <si>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</si>
  <si>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</si>
  <si>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</si>
  <si>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</si>
  <si>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</si>
  <si>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</si>
  <si>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</si>
  <si>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</si>
  <si>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</si>
  <si>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</si>
  <si>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</si>
  <si>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</si>
  <si>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</si>
  <si>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</si>
  <si>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</si>
  <si>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</si>
  <si>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</si>
  <si>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</si>
  <si>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</si>
  <si>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</si>
  <si>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</si>
  <si>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</si>
  <si>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</si>
  <si>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</si>
  <si>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</si>
  <si>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</si>
  <si>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</si>
  <si>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</si>
  <si>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</si>
  <si>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</si>
  <si>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</si>
  <si>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</si>
  <si>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</si>
  <si>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</si>
  <si>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</si>
  <si>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</si>
  <si>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</si>
  <si>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</si>
  <si>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</si>
  <si>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</si>
  <si>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</si>
  <si>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</si>
  <si>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</si>
  <si>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</si>
  <si>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</si>
  <si>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</si>
  <si>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</si>
  <si>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</si>
  <si>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</si>
  <si>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</si>
  <si>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</si>
  <si>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</si>
  <si>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</si>
  <si>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</si>
  <si>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</si>
  <si>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</si>
  <si>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</si>
  <si>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</si>
  <si>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</si>
  <si>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</si>
  <si>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</si>
  <si>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</si>
  <si>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</si>
  <si>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</si>
  <si>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</si>
  <si>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</si>
  <si>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</si>
  <si>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</si>
  <si>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</si>
  <si>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</si>
  <si>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</si>
  <si>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</si>
  <si>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</si>
  <si>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</si>
  <si>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</si>
  <si>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</si>
  <si>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</si>
  <si>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</si>
  <si>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</si>
  <si>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</si>
  <si>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</si>
  <si>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</si>
  <si>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</si>
  <si>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</si>
  <si>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</si>
  <si>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</si>
  <si>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</si>
  <si>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</si>
  <si>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</si>
  <si>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</si>
  <si>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</si>
  <si>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</si>
  <si>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</si>
  <si>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</si>
  <si>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</si>
  <si>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</si>
  <si>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</si>
  <si>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</si>
  <si>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</si>
  <si>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</si>
  <si>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</si>
  <si>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</si>
  <si>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</si>
  <si>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</si>
  <si>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</si>
  <si>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</si>
  <si>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</si>
  <si>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</si>
  <si>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</si>
  <si>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</si>
  <si>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</si>
  <si>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</si>
  <si>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</si>
  <si>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</si>
  <si>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</si>
  <si>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</si>
  <si>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</si>
  <si>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</si>
  <si>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</si>
  <si>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</si>
  <si>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</si>
  <si>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</si>
  <si>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</si>
  <si>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</si>
  <si>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</si>
  <si>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</si>
  <si>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</si>
  <si>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</si>
  <si>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</si>
  <si>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</si>
  <si>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</si>
  <si>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</si>
  <si>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</si>
  <si>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</si>
  <si>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</si>
  <si>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</si>
  <si>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</si>
  <si>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</si>
  <si>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</si>
  <si>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</si>
  <si>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</si>
  <si>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</si>
  <si>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</si>
  <si>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</si>
  <si>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</si>
  <si>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</si>
  <si>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</si>
  <si>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</si>
  <si>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</si>
  <si>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</si>
  <si>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</si>
  <si>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</si>
  <si>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</si>
  <si>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</si>
  <si>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</si>
  <si>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</si>
  <si>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</si>
  <si>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</si>
  <si>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</si>
  <si>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</si>
  <si>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</si>
  <si>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</si>
  <si>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</si>
  <si>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</si>
  <si>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</si>
  <si>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</si>
  <si>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</si>
  <si>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</si>
  <si>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</si>
  <si>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</si>
  <si>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</si>
  <si>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</si>
  <si>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</si>
  <si>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</si>
  <si>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</si>
  <si>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</si>
  <si>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</si>
  <si>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</si>
  <si>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</si>
  <si>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</si>
  <si>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</si>
  <si>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</si>
  <si>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</si>
  <si>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</si>
  <si>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</si>
  <si>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</si>
  <si>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</si>
  <si>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</si>
  <si>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</si>
  <si>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</si>
  <si>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</si>
  <si>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</si>
  <si>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</si>
  <si>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</si>
  <si>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</si>
  <si>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</si>
  <si>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</si>
  <si>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</si>
  <si>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</si>
  <si>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</si>
  <si>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</si>
  <si>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</si>
  <si>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</si>
  <si>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</si>
  <si>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</si>
  <si>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</si>
  <si>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</si>
  <si>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</si>
  <si>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</si>
  <si>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</si>
  <si>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</si>
  <si>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</si>
  <si>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</si>
  <si>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</si>
  <si>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</si>
  <si>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</si>
  <si>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</si>
  <si>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</si>
  <si>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</si>
  <si>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</si>
  <si>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</si>
  <si>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</si>
  <si>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</si>
  <si>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</si>
  <si>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</si>
  <si>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</si>
  <si>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</si>
  <si>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</si>
  <si>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</si>
  <si>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</si>
  <si>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</si>
  <si>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</si>
  <si>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</si>
  <si>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</si>
  <si>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</si>
  <si>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</si>
  <si>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</si>
  <si>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</si>
  <si>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</si>
  <si>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</si>
  <si>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</si>
  <si>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</si>
  <si>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</si>
  <si>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</si>
  <si>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</si>
  <si>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</si>
  <si>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</si>
  <si>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</si>
  <si>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</si>
  <si>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</si>
  <si>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</si>
  <si>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</si>
  <si>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</si>
  <si>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</si>
  <si>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</si>
  <si>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</si>
  <si>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</si>
  <si>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</si>
  <si>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</si>
  <si>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</si>
  <si>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</si>
  <si>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</si>
  <si>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</si>
  <si>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</si>
  <si>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</si>
  <si>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</si>
  <si>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</si>
  <si>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</si>
  <si>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</si>
  <si>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</si>
  <si>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</si>
  <si>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</si>
  <si>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</si>
  <si>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</si>
  <si>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</si>
  <si>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</si>
  <si>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</si>
  <si>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</si>
  <si>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</si>
  <si>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</si>
  <si>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</si>
  <si>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</si>
  <si>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</si>
  <si>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</si>
  <si>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</si>
  <si>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</si>
  <si>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</si>
  <si>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</si>
  <si>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</si>
  <si>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</si>
  <si>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</si>
  <si>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</si>
  <si>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</si>
  <si>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</si>
  <si>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</si>
  <si>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</si>
  <si>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</si>
  <si>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</si>
  <si>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</si>
  <si>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</si>
  <si>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</si>
  <si>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</si>
  <si>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</si>
  <si>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</si>
  <si>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</si>
  <si>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</si>
  <si>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</si>
  <si>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</si>
  <si>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</si>
  <si>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</si>
  <si>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</si>
  <si>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</si>
  <si>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</si>
  <si>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</si>
  <si>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</si>
  <si>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</si>
  <si>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</si>
  <si>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</si>
  <si>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</si>
  <si>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</si>
  <si>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</si>
  <si>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</si>
  <si>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</si>
  <si>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</si>
  <si>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</si>
  <si>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</si>
  <si>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</si>
  <si>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</si>
  <si>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</si>
  <si>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</si>
  <si>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</si>
  <si>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</si>
  <si>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</si>
  <si>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</si>
  <si>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</si>
  <si>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</si>
  <si>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</si>
  <si>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</si>
  <si>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</si>
  <si>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</si>
  <si>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</si>
  <si>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</si>
  <si>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</si>
  <si>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</si>
  <si>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</si>
  <si>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</si>
  <si>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</si>
  <si>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</si>
  <si>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</si>
  <si>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</si>
  <si>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</si>
  <si>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</si>
  <si>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</si>
  <si>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</si>
  <si>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</si>
  <si>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</si>
  <si>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</si>
  <si>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</si>
  <si>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</si>
  <si>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</si>
  <si>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</si>
  <si>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</si>
  <si>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</si>
  <si>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</si>
  <si>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</si>
  <si>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</si>
  <si>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</si>
  <si>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</si>
  <si>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</si>
  <si>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</si>
  <si>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</si>
  <si>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</si>
  <si>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</si>
  <si>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</si>
  <si>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</si>
  <si>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</si>
  <si>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</si>
  <si>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</si>
  <si>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</si>
  <si>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</si>
  <si>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</si>
  <si>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</si>
  <si>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</si>
  <si>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</si>
  <si>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</si>
  <si>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</si>
  <si>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</si>
  <si>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</si>
  <si>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</si>
  <si>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</si>
  <si>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</si>
  <si>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</si>
  <si>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</si>
  <si>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</si>
  <si>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</si>
  <si>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</si>
  <si>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</si>
  <si>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</si>
  <si>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</si>
  <si>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</si>
  <si>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</si>
  <si>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</si>
  <si>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</si>
  <si>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</si>
  <si>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</si>
  <si>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</si>
  <si>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</si>
  <si>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</si>
  <si>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</si>
  <si>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</si>
  <si>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</si>
  <si>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</si>
  <si>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</si>
  <si>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</si>
  <si>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</si>
  <si>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</si>
  <si>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</si>
  <si>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</si>
  <si>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</si>
  <si>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</si>
  <si>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</si>
  <si>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</si>
  <si>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</si>
  <si>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</si>
  <si>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</si>
  <si>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</si>
  <si>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</si>
  <si>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</si>
  <si>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</si>
  <si>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</si>
  <si>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</si>
  <si>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</si>
  <si>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</si>
  <si>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</si>
  <si>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</si>
  <si>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</si>
  <si>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</si>
  <si>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</si>
  <si>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</si>
  <si>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</si>
  <si>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</si>
  <si>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</si>
  <si>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</si>
  <si>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</si>
  <si>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</si>
  <si>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</si>
  <si>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</si>
  <si>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</si>
  <si>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</si>
  <si>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</si>
  <si>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</si>
  <si>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</si>
  <si>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</si>
  <si>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</si>
  <si>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</si>
  <si>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</si>
  <si>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</si>
  <si>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</si>
  <si>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</si>
  <si>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</si>
  <si>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</si>
  <si>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</si>
  <si>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</si>
  <si>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</si>
  <si>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</si>
  <si>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</si>
  <si>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</si>
  <si>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</si>
  <si>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</si>
  <si>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</si>
  <si>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</si>
  <si>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</si>
  <si>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</si>
  <si>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</si>
  <si>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</si>
  <si>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</si>
  <si>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</si>
  <si>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</si>
  <si>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</si>
  <si>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</si>
  <si>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</si>
  <si>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</si>
  <si>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</si>
  <si>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</si>
  <si>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</si>
  <si>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</si>
  <si>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</si>
  <si>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</si>
  <si>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</si>
  <si>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</si>
  <si>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</si>
  <si>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</si>
  <si>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</si>
  <si>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</si>
  <si>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</si>
  <si>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</si>
  <si>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</si>
  <si>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</si>
  <si>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</si>
  <si>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</si>
  <si>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</si>
  <si>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</si>
  <si>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</si>
  <si>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</si>
  <si>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</si>
  <si>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</si>
  <si>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</si>
  <si>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</si>
  <si>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</si>
  <si>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</si>
  <si>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</si>
  <si>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</si>
  <si>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</si>
  <si>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</si>
  <si>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</si>
  <si>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</si>
  <si>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</si>
  <si>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</si>
  <si>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</si>
  <si>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</si>
  <si>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</si>
  <si>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</si>
  <si>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</si>
  <si>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</si>
  <si>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</si>
  <si>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</si>
  <si>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</si>
  <si>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</si>
  <si>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</si>
  <si>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</si>
  <si>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</si>
  <si>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</si>
  <si>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</si>
  <si>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</si>
  <si>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</si>
  <si>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</si>
  <si>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</si>
  <si>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</si>
  <si>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</si>
  <si>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</si>
  <si>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</si>
  <si>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</si>
  <si>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</si>
  <si>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</si>
  <si>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</si>
  <si>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</si>
  <si>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</si>
  <si>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</si>
  <si>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</si>
  <si>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</si>
  <si>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</si>
  <si>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</si>
  <si>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</si>
  <si>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</si>
  <si>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</si>
  <si>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</si>
  <si>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</si>
  <si>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</si>
  <si>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</si>
  <si>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</si>
  <si>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</si>
  <si>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</si>
  <si>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</si>
  <si>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</si>
  <si>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</si>
  <si>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</si>
  <si>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</si>
  <si>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</si>
  <si>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</si>
  <si>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</si>
  <si>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</si>
  <si>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</si>
  <si>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</si>
  <si>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</si>
  <si>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</si>
  <si>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</si>
  <si>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</si>
  <si>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</si>
  <si>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</si>
  <si>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</si>
  <si>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</si>
  <si>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</si>
  <si>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</si>
  <si>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</si>
  <si>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</si>
  <si>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</si>
  <si>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</si>
  <si>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</si>
  <si>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</si>
  <si>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</si>
  <si>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</si>
  <si>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</si>
  <si>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</si>
  <si>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</si>
  <si>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</si>
  <si>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</si>
  <si>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</si>
  <si>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</si>
  <si>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</si>
  <si>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</si>
  <si>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</si>
  <si>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</si>
  <si>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</si>
  <si>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</si>
  <si>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</si>
  <si>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</si>
  <si>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</si>
  <si>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</si>
  <si>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</si>
  <si>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</si>
  <si>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</si>
  <si>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</si>
  <si>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</si>
  <si>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</si>
  <si>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</si>
  <si>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</si>
  <si>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</si>
  <si>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</si>
  <si>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</si>
  <si>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</si>
  <si>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</si>
  <si>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</si>
  <si>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</si>
  <si>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</si>
  <si>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</si>
  <si>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</si>
  <si>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</si>
  <si>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</si>
  <si>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</si>
  <si>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</si>
  <si>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</si>
  <si>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</si>
  <si>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</si>
  <si>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</si>
  <si>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</si>
  <si>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</si>
  <si>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</si>
  <si>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</si>
  <si>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</si>
  <si>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</si>
  <si>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</si>
  <si>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</si>
  <si>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</si>
  <si>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</si>
  <si>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</si>
  <si>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</si>
  <si>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</si>
  <si>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</si>
  <si>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</si>
  <si>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</si>
  <si>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</si>
  <si>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</si>
  <si>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</si>
  <si>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</si>
  <si>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</si>
  <si>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</si>
  <si>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</si>
  <si>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</si>
  <si>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</si>
  <si>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</si>
  <si>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</si>
  <si>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</si>
  <si>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</si>
  <si>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</si>
  <si>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</si>
  <si>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</si>
  <si>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</si>
  <si>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</si>
  <si>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</si>
  <si>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</si>
  <si>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</si>
  <si>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</si>
  <si>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</si>
  <si>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</si>
  <si>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</si>
  <si>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</si>
  <si>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</si>
  <si>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</si>
  <si>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</si>
  <si>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</si>
  <si>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</si>
  <si>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</si>
  <si>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</si>
  <si>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</si>
  <si>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</si>
  <si>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</si>
  <si>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</si>
  <si>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</si>
  <si>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</si>
  <si>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</si>
  <si>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</si>
  <si>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</si>
  <si>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</si>
  <si>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</si>
  <si>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</si>
  <si>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</si>
  <si>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</si>
  <si>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</si>
  <si>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</si>
  <si>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</si>
  <si>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</si>
  <si>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</si>
  <si>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</si>
  <si>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</si>
  <si>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</si>
  <si>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</si>
  <si>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</si>
  <si>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</si>
  <si>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</si>
  <si>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</si>
  <si>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</si>
  <si>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</si>
  <si>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</si>
  <si>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</si>
  <si>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</si>
  <si>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</si>
  <si>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</si>
  <si>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</si>
  <si>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</si>
  <si>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</si>
  <si>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</si>
  <si>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</si>
  <si>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</si>
  <si>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</si>
  <si>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</si>
  <si>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</si>
  <si>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</si>
  <si>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</si>
  <si>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</si>
  <si>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</si>
  <si>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</si>
  <si>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</si>
  <si>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</si>
  <si>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</si>
  <si>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</si>
  <si>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</si>
  <si>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</si>
  <si>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</si>
  <si>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</si>
  <si>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</si>
  <si>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</si>
  <si>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</si>
  <si>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</si>
  <si>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</si>
  <si>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</si>
  <si>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</si>
  <si>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</si>
  <si>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</si>
  <si>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</si>
  <si>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</si>
  <si>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</si>
  <si>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</si>
  <si>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</si>
  <si>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</si>
  <si>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</si>
  <si>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</si>
  <si>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</si>
  <si>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</si>
  <si>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</si>
  <si>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</si>
  <si>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</si>
  <si>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</si>
  <si>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</si>
  <si>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</si>
  <si>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</si>
  <si>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</si>
  <si>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</si>
  <si>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</si>
  <si>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</si>
  <si>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</si>
  <si>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</si>
  <si>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</si>
  <si>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</si>
  <si>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</si>
  <si>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</si>
  <si>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</si>
  <si>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</si>
  <si>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</si>
  <si>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</si>
  <si>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</si>
  <si>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</si>
  <si>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</si>
  <si>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</si>
  <si>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</si>
  <si>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</si>
  <si>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</si>
  <si>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</si>
  <si>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</si>
  <si>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</si>
  <si>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</si>
  <si>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</si>
  <si>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</si>
  <si>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</si>
  <si>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</si>
  <si>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</si>
  <si>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</si>
  <si>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</si>
  <si>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</si>
  <si>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</si>
  <si>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</si>
  <si>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</si>
  <si>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</si>
  <si>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</si>
  <si>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</si>
  <si>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</si>
  <si>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</si>
  <si>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</si>
  <si>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</si>
  <si>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</si>
  <si>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</si>
  <si>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</si>
  <si>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</si>
  <si>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</si>
  <si>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</si>
  <si>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</si>
  <si>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</si>
  <si>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</si>
  <si>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</si>
  <si>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</si>
  <si>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</si>
  <si>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</si>
  <si>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</si>
  <si>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</si>
  <si>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</si>
  <si>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</si>
  <si>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</si>
  <si>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</si>
  <si>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</si>
  <si>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</si>
  <si>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</si>
  <si>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</si>
  <si>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</si>
  <si>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</si>
  <si>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</si>
  <si>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</si>
  <si>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</si>
  <si>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</si>
  <si>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</si>
  <si>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</si>
  <si>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</si>
  <si>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</si>
  <si>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</si>
  <si>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</si>
  <si>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</si>
  <si>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</si>
  <si>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</si>
  <si>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</si>
  <si>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</si>
  <si>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</si>
  <si>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</si>
  <si>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</si>
  <si>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</si>
  <si>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</si>
  <si>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</si>
  <si>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</si>
  <si>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</si>
  <si>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</si>
  <si>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</si>
  <si>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</si>
  <si>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</si>
  <si>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</si>
  <si>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</si>
  <si>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</si>
  <si>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</si>
  <si>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</si>
  <si>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</si>
  <si>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</si>
  <si>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</si>
  <si>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</si>
  <si>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</si>
  <si>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</si>
  <si>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</si>
  <si>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</si>
  <si>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</si>
  <si>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</si>
  <si>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</si>
  <si>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</si>
  <si>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</si>
  <si>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</si>
  <si>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</si>
  <si>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</si>
  <si>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</si>
  <si>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</si>
  <si>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</si>
  <si>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</si>
  <si>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</si>
  <si>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</si>
  <si>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</si>
  <si>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</si>
  <si>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</si>
  <si>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</si>
  <si>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</si>
  <si>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</si>
  <si>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</si>
  <si>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</si>
  <si>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</si>
  <si>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</si>
  <si>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</si>
  <si>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</si>
  <si>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</si>
  <si>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</si>
  <si>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</si>
  <si>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</si>
  <si>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</si>
  <si>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</si>
  <si>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</si>
  <si>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</si>
  <si>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</si>
  <si>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</si>
  <si>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</si>
  <si>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</si>
  <si>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</si>
  <si>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</si>
  <si>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</si>
  <si>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</si>
  <si>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</si>
  <si>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</si>
  <si>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</si>
  <si>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</si>
  <si>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</si>
  <si>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</si>
  <si>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</si>
  <si>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</si>
  <si>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</si>
  <si>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</si>
  <si>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</si>
  <si>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</si>
  <si>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</si>
  <si>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</si>
  <si>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</si>
  <si>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</si>
  <si>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</si>
  <si>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</si>
  <si>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</si>
  <si>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</si>
  <si>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</si>
  <si>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</si>
  <si>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</si>
  <si>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</si>
  <si>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</si>
  <si>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</si>
  <si>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</si>
  <si>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</si>
  <si>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</si>
  <si>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</si>
  <si>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</si>
  <si>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</si>
  <si>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</si>
  <si>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</si>
  <si>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</si>
  <si>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</si>
  <si>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</si>
  <si>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</si>
  <si>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</si>
  <si>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</si>
  <si>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</si>
  <si>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</si>
  <si>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</si>
  <si>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</si>
  <si>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</si>
  <si>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</si>
  <si>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</si>
  <si>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</si>
  <si>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</si>
  <si>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</si>
  <si>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</si>
  <si>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</si>
  <si>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</si>
  <si>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</si>
  <si>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</si>
  <si>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</si>
  <si>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</si>
  <si>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</si>
  <si>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</si>
  <si>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</si>
  <si>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</si>
  <si>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</si>
  <si>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</si>
  <si>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</si>
  <si>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</si>
  <si>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</si>
  <si>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</si>
  <si>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</si>
  <si>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</si>
  <si>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</si>
  <si>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</si>
  <si>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</si>
  <si>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</si>
  <si>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</si>
  <si>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</si>
  <si>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</si>
  <si>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</si>
  <si>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</si>
  <si>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</si>
  <si>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</si>
  <si>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</si>
  <si>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</si>
  <si>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</si>
  <si>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</si>
  <si>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</si>
  <si>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</si>
  <si>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</si>
  <si>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</si>
  <si>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</si>
  <si>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</si>
  <si>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</si>
  <si>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</si>
  <si>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</si>
  <si>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</si>
  <si>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</si>
  <si>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</si>
  <si>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</si>
  <si>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</si>
  <si>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</si>
  <si>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</si>
  <si>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</si>
  <si>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</si>
  <si>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</si>
  <si>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</si>
  <si>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</si>
  <si>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</si>
  <si>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</si>
  <si>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</si>
  <si>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</si>
  <si>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</si>
  <si>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</si>
  <si>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</si>
  <si>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</si>
  <si>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</si>
  <si>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</si>
  <si>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</si>
  <si>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</si>
  <si>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</si>
  <si>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</si>
  <si>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</si>
  <si>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</si>
  <si>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</si>
  <si>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</si>
  <si>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</si>
  <si>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</si>
  <si>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</si>
  <si>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</si>
  <si>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</si>
  <si>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</si>
  <si>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</si>
  <si>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</si>
  <si>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</si>
  <si>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</si>
  <si>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</si>
  <si>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</si>
  <si>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</si>
  <si>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</si>
  <si>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</si>
  <si>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</si>
  <si>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</si>
  <si>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</si>
  <si>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</si>
  <si>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</si>
  <si>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</si>
  <si>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</si>
  <si>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</si>
  <si>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</si>
  <si>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</si>
  <si>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</si>
  <si>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</si>
  <si>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</si>
  <si>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</si>
  <si>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</si>
  <si>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</si>
  <si>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</si>
  <si>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</si>
  <si>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</si>
  <si>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</si>
  <si>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</si>
  <si>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</si>
  <si>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</si>
  <si>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</si>
  <si>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</si>
  <si>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</si>
  <si>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</si>
  <si>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</si>
  <si>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</si>
  <si>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</si>
  <si>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</si>
  <si>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</si>
  <si>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</si>
  <si>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</si>
  <si>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</si>
  <si>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</si>
  <si>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</si>
  <si>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</si>
  <si>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</si>
  <si>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</si>
  <si>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</si>
  <si>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</si>
  <si>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</si>
  <si>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</si>
  <si>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</si>
  <si>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</si>
  <si>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</si>
  <si>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</si>
  <si>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</si>
  <si>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</si>
  <si>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</si>
  <si>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</si>
  <si>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</si>
  <si>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</si>
  <si>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</si>
  <si>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</si>
  <si>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</si>
  <si>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</si>
  <si>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</si>
  <si>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</si>
  <si>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</si>
  <si>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</si>
  <si>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</si>
  <si>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</si>
  <si>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</si>
  <si>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</si>
  <si>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</si>
  <si>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</si>
  <si>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</si>
  <si>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</si>
  <si>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</si>
  <si>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</si>
  <si>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</si>
  <si>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</si>
  <si>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</si>
  <si>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</si>
  <si>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</si>
  <si>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</si>
  <si>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</si>
  <si>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</si>
  <si>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</si>
  <si>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</si>
  <si>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</si>
  <si>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</si>
  <si>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</si>
  <si>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</si>
  <si>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</si>
  <si>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</si>
  <si>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</si>
  <si>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</si>
  <si>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</si>
  <si>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</si>
  <si>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</si>
  <si>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</si>
  <si>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</si>
  <si>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</si>
  <si>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</si>
  <si>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</si>
  <si>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</si>
  <si>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</si>
  <si>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</si>
  <si>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</si>
  <si>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</si>
  <si>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</si>
  <si>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</si>
  <si>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</si>
  <si>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</si>
  <si>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</si>
  <si>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</si>
  <si>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</si>
  <si>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</si>
  <si>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</si>
  <si>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</si>
  <si>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</si>
  <si>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</si>
  <si>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</si>
  <si>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</si>
  <si>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</si>
  <si>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</si>
  <si>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</si>
  <si>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</si>
  <si>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</si>
  <si>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</si>
  <si>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</si>
  <si>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</si>
  <si>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</si>
  <si>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</si>
  <si>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</si>
  <si>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</si>
  <si>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</si>
  <si>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</si>
  <si>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</si>
  <si>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</si>
  <si>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</si>
  <si>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</si>
  <si>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</si>
  <si>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</si>
  <si>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</si>
  <si>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</si>
  <si>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</si>
  <si>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</si>
  <si>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</si>
  <si>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</si>
  <si>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</si>
  <si>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</si>
  <si>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</si>
  <si>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</si>
  <si>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</si>
  <si>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</si>
  <si>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</si>
  <si>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</si>
  <si>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</si>
  <si>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</si>
  <si>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</si>
  <si>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</si>
  <si>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</si>
  <si>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</si>
  <si>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</si>
  <si>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</si>
  <si>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</si>
  <si>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</si>
  <si>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</si>
  <si>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</si>
  <si>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</si>
  <si>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</si>
  <si>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</si>
  <si>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</si>
  <si>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</si>
  <si>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</si>
  <si>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</si>
  <si>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</si>
  <si>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</si>
  <si>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</si>
  <si>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</si>
  <si>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</si>
  <si>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</si>
  <si>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</si>
  <si>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</si>
  <si>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</si>
  <si>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</si>
  <si>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</si>
  <si>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</si>
  <si>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</si>
  <si>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</si>
  <si>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</si>
  <si>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</si>
  <si>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</si>
  <si>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</si>
  <si>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</si>
  <si>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</si>
  <si>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</si>
  <si>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</si>
  <si>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</si>
  <si>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</si>
  <si>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</si>
  <si>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</si>
  <si>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</si>
  <si>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</si>
  <si>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</si>
  <si>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</si>
  <si>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</si>
  <si>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</si>
  <si>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</si>
  <si>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</si>
  <si>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</si>
  <si>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</si>
  <si>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</si>
  <si>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</si>
  <si>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</si>
  <si>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</si>
  <si>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</si>
  <si>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</si>
  <si>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</si>
  <si>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</si>
  <si>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</si>
  <si>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</si>
  <si>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</si>
  <si>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</si>
  <si>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</si>
  <si>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</si>
  <si>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</si>
  <si>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</si>
  <si>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</si>
  <si>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</si>
  <si>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</si>
  <si>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</si>
  <si>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</si>
  <si>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</si>
  <si>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</si>
  <si>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</si>
  <si>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</si>
  <si>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</si>
  <si>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</si>
  <si>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</si>
  <si>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</si>
  <si>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</si>
  <si>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</si>
  <si>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</si>
  <si>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</si>
  <si>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</si>
  <si>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</si>
  <si>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</si>
  <si>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</si>
  <si>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</si>
  <si>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</si>
  <si>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</si>
  <si>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</si>
  <si>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</si>
  <si>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</si>
  <si>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</si>
  <si>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</si>
  <si>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</si>
  <si>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</si>
  <si>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</si>
  <si>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</si>
  <si>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</si>
  <si>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</si>
  <si>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</si>
  <si>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</si>
  <si>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</si>
  <si>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</si>
  <si>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</si>
  <si>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</si>
  <si>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</si>
  <si>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</si>
  <si>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</si>
  <si>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</si>
  <si>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</si>
  <si>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</si>
  <si>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</si>
  <si>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</si>
  <si>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</si>
  <si>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</si>
  <si>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</si>
  <si>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</si>
  <si>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</si>
  <si>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</si>
  <si>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</si>
  <si>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</si>
  <si>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</si>
  <si>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</si>
  <si>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</si>
  <si>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</si>
  <si>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</si>
  <si>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</si>
  <si>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</si>
  <si>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</si>
  <si>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</si>
  <si>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</si>
  <si>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</si>
  <si>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</si>
  <si>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</si>
  <si>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</si>
  <si>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</si>
  <si>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</si>
  <si>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</si>
  <si>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</si>
  <si>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</si>
  <si>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</si>
  <si>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</si>
  <si>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</si>
  <si>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</si>
  <si>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</si>
  <si>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</si>
  <si>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</si>
  <si>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</si>
  <si>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</si>
  <si>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</si>
  <si>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</si>
  <si>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</si>
  <si>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</si>
  <si>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</si>
  <si>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</si>
  <si>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</si>
  <si>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</si>
  <si>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</si>
  <si>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</si>
  <si>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</si>
  <si>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</si>
  <si>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</si>
  <si>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</si>
  <si>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</si>
  <si>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</si>
  <si>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</si>
  <si>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</si>
  <si>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</si>
  <si>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</si>
  <si>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</si>
  <si>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</si>
  <si>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</si>
  <si>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</si>
  <si>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</si>
  <si>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</si>
  <si>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</si>
  <si>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</si>
  <si>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</si>
  <si>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</si>
  <si>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</si>
  <si>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</si>
  <si>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</si>
  <si>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</si>
  <si>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</si>
  <si>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</si>
  <si>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</si>
  <si>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</si>
  <si>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</si>
  <si>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</si>
  <si>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</si>
  <si>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</si>
  <si>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</si>
  <si>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</si>
  <si>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</si>
  <si>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</si>
  <si>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</si>
  <si>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</si>
  <si>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</si>
  <si>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</si>
  <si>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</si>
  <si>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</si>
  <si>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</si>
  <si>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</si>
  <si>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</si>
  <si>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</si>
  <si>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</si>
  <si>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</si>
  <si>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</si>
  <si>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</si>
  <si>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</si>
  <si>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</si>
  <si>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</si>
  <si>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</si>
  <si>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</si>
  <si>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</si>
  <si>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</si>
  <si>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</si>
  <si>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</si>
  <si>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</si>
  <si>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</si>
  <si>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</si>
  <si>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</si>
  <si>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</si>
  <si>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</si>
  <si>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</si>
  <si>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</si>
  <si>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</si>
  <si>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</si>
  <si>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</si>
  <si>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</si>
  <si>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</si>
  <si>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</si>
  <si>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</si>
  <si>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</si>
  <si>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</si>
  <si>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</si>
  <si>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</si>
  <si>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</si>
  <si>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</si>
  <si>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</si>
  <si>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</si>
  <si>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</si>
  <si>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</si>
  <si>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</si>
  <si>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</si>
  <si>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</si>
  <si>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</si>
  <si>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</si>
  <si>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</si>
  <si>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</si>
  <si>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</si>
  <si>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</si>
  <si>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</si>
  <si>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</si>
  <si>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</si>
  <si>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</si>
  <si>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</si>
  <si>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</si>
  <si>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</si>
  <si>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</si>
  <si>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</si>
  <si>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</si>
  <si>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</si>
  <si>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</si>
  <si>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</si>
  <si>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</si>
  <si>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</si>
  <si>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</si>
  <si>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</si>
  <si>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</si>
  <si>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</si>
  <si>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</si>
  <si>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</si>
  <si>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</si>
  <si>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</si>
  <si>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</si>
  <si>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</si>
  <si>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</si>
  <si>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</si>
  <si>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</si>
  <si>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</si>
  <si>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</si>
  <si>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</si>
  <si>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</si>
  <si>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</si>
  <si>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</si>
  <si>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</si>
  <si>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</si>
  <si>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</si>
  <si>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</si>
  <si>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</si>
  <si>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</si>
  <si>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</si>
  <si>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</si>
  <si>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</si>
  <si>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</si>
  <si>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</si>
  <si>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</si>
  <si>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</si>
  <si>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</si>
  <si>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</si>
  <si>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</si>
  <si>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</si>
  <si>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</si>
  <si>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</si>
  <si>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</si>
  <si>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</si>
  <si>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</si>
  <si>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</si>
  <si>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</si>
  <si>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</si>
  <si>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</si>
  <si>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</si>
  <si>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</si>
  <si>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</si>
  <si>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</si>
  <si>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</si>
  <si>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</si>
  <si>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</si>
  <si>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</si>
  <si>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</si>
  <si>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</si>
  <si>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</si>
  <si>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</si>
  <si>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</si>
  <si>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</si>
  <si>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</si>
  <si>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</si>
  <si>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</si>
  <si>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</si>
  <si>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</si>
  <si>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</si>
  <si>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</si>
  <si>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</si>
  <si>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</si>
  <si>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</si>
  <si>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</si>
  <si>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</si>
  <si>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</si>
  <si>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</si>
  <si>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</si>
  <si>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</si>
  <si>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</si>
  <si>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</si>
  <si>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</si>
  <si>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</si>
  <si>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</si>
  <si>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</si>
  <si>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</si>
  <si>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</si>
  <si>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</si>
  <si>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</si>
  <si>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</si>
  <si>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</si>
  <si>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</si>
  <si>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</si>
  <si>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</si>
  <si>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</si>
  <si>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</si>
  <si>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</si>
  <si>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</si>
  <si>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</si>
  <si>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</si>
  <si>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</si>
  <si>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</si>
  <si>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</si>
  <si>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</si>
  <si>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</si>
  <si>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</si>
  <si>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</si>
  <si>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</si>
  <si>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</si>
  <si>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</si>
  <si>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</si>
  <si>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</si>
  <si>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</si>
  <si>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</si>
  <si>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</si>
  <si>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</si>
  <si>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</si>
  <si>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</si>
  <si>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</si>
  <si>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</si>
  <si>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</si>
  <si>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</si>
  <si>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</si>
  <si>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</si>
  <si>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</si>
  <si>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</si>
  <si>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</si>
  <si>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</si>
  <si>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</si>
  <si>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</si>
  <si>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</si>
  <si>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</si>
  <si>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</si>
  <si>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</si>
  <si>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</si>
  <si>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</si>
  <si>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</si>
  <si>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</si>
  <si>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</si>
  <si>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</si>
  <si>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</si>
  <si>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</si>
  <si>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</si>
  <si>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</si>
  <si>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</si>
  <si>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</si>
  <si>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</si>
  <si>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</si>
  <si>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</si>
  <si>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</si>
  <si>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</si>
  <si>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</si>
  <si>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</si>
  <si>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</si>
  <si>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</si>
  <si>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</si>
  <si>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</si>
  <si>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</si>
  <si>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</si>
  <si>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</si>
  <si>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</si>
  <si>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</si>
  <si>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</si>
  <si>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</si>
  <si>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</si>
  <si>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</si>
  <si>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</si>
  <si>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</si>
  <si>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</si>
  <si>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</si>
  <si>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</si>
  <si>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</si>
  <si>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</si>
  <si>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</si>
  <si>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</si>
  <si>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</si>
  <si>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</si>
  <si>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</si>
  <si>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</si>
  <si>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</si>
  <si>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</si>
  <si>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</si>
  <si>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</si>
  <si>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</si>
  <si>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</si>
  <si>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</si>
  <si>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</si>
  <si>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</si>
  <si>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</si>
  <si>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</si>
  <si>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</si>
  <si>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</si>
  <si>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</si>
  <si>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</si>
  <si>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</si>
  <si>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</si>
  <si>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</si>
  <si>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</si>
  <si>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</si>
  <si>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</si>
  <si>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</si>
  <si>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</si>
  <si>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</si>
  <si>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</si>
  <si>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</si>
  <si>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</si>
  <si>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</si>
  <si>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</si>
  <si>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</si>
  <si>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</si>
  <si>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</si>
  <si>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</si>
  <si>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</si>
  <si>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</si>
  <si>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</si>
  <si>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</si>
  <si>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</si>
  <si>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</si>
  <si>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</si>
  <si>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</si>
  <si>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</si>
  <si>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</si>
  <si>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</si>
  <si>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</si>
  <si>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</si>
  <si>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</si>
  <si>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</si>
  <si>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</si>
  <si>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</si>
  <si>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</si>
  <si>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</si>
  <si>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</si>
  <si>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</si>
  <si>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</si>
  <si>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</si>
  <si>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</si>
  <si>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</si>
  <si>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</si>
  <si>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</si>
  <si>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</si>
  <si>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</si>
  <si>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</si>
  <si>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</si>
  <si>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</si>
  <si>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</si>
  <si>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</si>
  <si>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</si>
  <si>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</si>
  <si>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</si>
  <si>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</si>
  <si>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</si>
  <si>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</si>
  <si>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</si>
  <si>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</si>
  <si>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</si>
  <si>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</si>
  <si>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</si>
  <si>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</si>
  <si>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</si>
  <si>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</si>
  <si>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</si>
  <si>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</si>
  <si>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</si>
  <si>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</si>
  <si>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</si>
  <si>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</si>
  <si>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</si>
  <si>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</si>
  <si>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</si>
  <si>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</si>
  <si>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</si>
  <si>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</si>
  <si>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</si>
  <si>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</si>
  <si>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</si>
  <si>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</si>
  <si>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</si>
  <si>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</si>
  <si>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</si>
  <si>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</si>
  <si>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</si>
  <si>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</si>
  <si>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</si>
  <si>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</si>
  <si>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</si>
  <si>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</si>
  <si>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</si>
  <si>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</si>
  <si>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</si>
  <si>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</si>
  <si>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</si>
  <si>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</si>
  <si>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</si>
  <si>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</si>
  <si>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</si>
  <si>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</si>
  <si>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</si>
  <si>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</si>
  <si>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</si>
  <si>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</si>
  <si>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</si>
  <si>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</si>
  <si>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</si>
  <si>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</si>
  <si>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</si>
  <si>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</si>
  <si>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</si>
  <si>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</si>
  <si>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</si>
  <si>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</si>
  <si>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</si>
  <si>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</si>
  <si>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</si>
  <si>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</si>
  <si>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</si>
  <si>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</si>
  <si>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</si>
  <si>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</si>
  <si>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</si>
  <si>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</si>
  <si>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</si>
  <si>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</si>
  <si>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</si>
  <si>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</si>
  <si>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</si>
  <si>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</si>
  <si>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</si>
  <si>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</si>
  <si>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</si>
  <si>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</si>
  <si>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</si>
  <si>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</si>
  <si>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</si>
  <si>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</si>
  <si>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</si>
  <si>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</si>
  <si>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</si>
  <si>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</si>
  <si>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</si>
  <si>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</si>
  <si>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</si>
  <si>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</si>
  <si>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</si>
  <si>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</si>
  <si>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</si>
  <si>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</si>
  <si>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</si>
  <si>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</si>
  <si>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</si>
  <si>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</si>
  <si>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</si>
  <si>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</si>
  <si>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</si>
  <si>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</si>
  <si>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</si>
  <si>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</si>
  <si>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</si>
  <si>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</si>
  <si>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</si>
  <si>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</si>
  <si>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</si>
  <si>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</si>
  <si>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</si>
  <si>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</si>
  <si>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</si>
  <si>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</si>
  <si>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</si>
  <si>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</si>
  <si>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</si>
  <si>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</si>
  <si>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</si>
  <si>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</si>
  <si>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</si>
  <si>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</si>
  <si>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</si>
  <si>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</si>
  <si>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</si>
  <si>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</si>
  <si>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</si>
  <si>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</si>
  <si>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</si>
  <si>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</si>
  <si>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</si>
  <si>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</si>
  <si>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</si>
  <si>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</si>
  <si>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</si>
  <si>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</si>
  <si>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</si>
  <si>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</si>
  <si>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</si>
  <si>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</si>
  <si>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</si>
  <si>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</si>
  <si>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</si>
  <si>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</si>
  <si>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</si>
  <si>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</si>
  <si>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</si>
  <si>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</si>
  <si>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</si>
  <si>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</si>
  <si>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</si>
  <si>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</si>
  <si>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</si>
  <si>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</si>
  <si>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</si>
  <si>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</si>
  <si>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</si>
  <si>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</si>
  <si>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</si>
  <si>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</si>
  <si>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</si>
  <si>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</si>
  <si>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</si>
  <si>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</si>
  <si>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</si>
  <si>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</si>
  <si>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</si>
  <si>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</si>
  <si>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</si>
  <si>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</si>
  <si>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</si>
  <si>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</si>
  <si>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</si>
  <si>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</si>
  <si>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</si>
  <si>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</si>
  <si>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</si>
  <si>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</si>
  <si>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</si>
  <si>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</si>
  <si>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</si>
  <si>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</si>
  <si>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</si>
  <si>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</si>
  <si>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</si>
  <si>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</si>
  <si>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</si>
  <si>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</si>
  <si>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</si>
  <si>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</si>
  <si>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</si>
  <si>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</si>
  <si>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</si>
  <si>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</si>
  <si>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</si>
  <si>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</si>
  <si>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</si>
  <si>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</si>
  <si>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</si>
  <si>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</si>
  <si>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</si>
  <si>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</si>
  <si>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</si>
  <si>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</si>
  <si>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</si>
  <si>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</si>
  <si>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</si>
  <si>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</si>
  <si>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</si>
  <si>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</si>
  <si>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</si>
  <si>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</si>
  <si>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</si>
  <si>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</si>
  <si>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</si>
  <si>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</si>
  <si>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</si>
  <si>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</si>
  <si>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</si>
  <si>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</si>
  <si>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</si>
  <si>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</si>
  <si>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</si>
  <si>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</si>
  <si>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</si>
  <si>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</si>
  <si>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</si>
  <si>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</si>
  <si>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</si>
  <si>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</si>
  <si>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</si>
  <si>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</si>
  <si>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</si>
  <si>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</si>
  <si>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</si>
  <si>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</si>
  <si>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</si>
  <si>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</si>
  <si>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</si>
  <si>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</si>
  <si>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</si>
  <si>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</si>
  <si>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</si>
  <si>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</si>
  <si>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</si>
  <si>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</si>
  <si>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</si>
  <si>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</si>
  <si>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</si>
  <si>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</si>
  <si>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</si>
  <si>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</si>
  <si>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</si>
  <si>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</si>
  <si>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</si>
  <si>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</si>
  <si>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</si>
  <si>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</si>
  <si>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</si>
  <si>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</si>
  <si>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</si>
  <si>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</si>
  <si>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</si>
  <si>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</si>
  <si>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</si>
  <si>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</si>
  <si>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</si>
  <si>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</si>
  <si>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</si>
  <si>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</si>
  <si>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</si>
  <si>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</si>
  <si>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</si>
  <si>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</si>
  <si>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</si>
  <si>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</si>
  <si>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</si>
  <si>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</si>
  <si>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</si>
  <si>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</si>
  <si>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</si>
  <si>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</si>
  <si>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</si>
  <si>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</si>
  <si>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</si>
  <si>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</si>
  <si>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</si>
  <si>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</si>
  <si>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</si>
  <si>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</si>
  <si>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</si>
  <si>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</si>
  <si>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</si>
  <si>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</si>
  <si>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</si>
  <si>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</si>
  <si>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</si>
  <si>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</si>
  <si>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</si>
  <si>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</si>
  <si>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</si>
  <si>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</si>
  <si>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</si>
  <si>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</si>
  <si>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</si>
  <si>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</si>
  <si>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</si>
  <si>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</si>
  <si>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</si>
  <si>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</si>
  <si>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</si>
  <si>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</si>
  <si>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</si>
  <si>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</si>
  <si>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</si>
  <si>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</si>
  <si>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</si>
  <si>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</si>
  <si>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</si>
  <si>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</si>
  <si>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</si>
  <si>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</si>
  <si>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</si>
  <si>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</si>
  <si>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</si>
  <si>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</si>
  <si>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</si>
  <si>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</si>
  <si>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</si>
  <si>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</si>
  <si>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</si>
  <si>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</si>
  <si>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</si>
  <si>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</si>
  <si>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</si>
  <si>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</si>
  <si>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</si>
  <si>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</si>
  <si>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</si>
  <si>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</si>
  <si>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</si>
  <si>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</si>
  <si>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</si>
  <si>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</si>
  <si>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</si>
  <si>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</si>
  <si>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</si>
  <si>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</si>
  <si>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</si>
  <si>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</si>
  <si>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</si>
  <si>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</si>
  <si>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</si>
  <si>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</si>
  <si>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</si>
  <si>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</si>
  <si>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</si>
  <si>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</si>
  <si>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</si>
  <si>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</si>
  <si>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</si>
  <si>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</si>
  <si>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</si>
  <si>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</si>
  <si>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</si>
  <si>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</si>
  <si>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</si>
  <si>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</si>
  <si>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</si>
  <si>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</si>
  <si>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</si>
  <si>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</si>
  <si>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</si>
  <si>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</si>
  <si>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</si>
  <si>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</si>
  <si>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</si>
  <si>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</si>
  <si>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</si>
  <si>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</si>
  <si>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</si>
  <si>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</si>
  <si>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</si>
  <si>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</si>
  <si>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</si>
  <si>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</si>
  <si>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</si>
  <si>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</si>
  <si>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</si>
  <si>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</si>
  <si>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</si>
  <si>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</si>
  <si>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</si>
  <si>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</si>
  <si>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</si>
  <si>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</si>
  <si>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</si>
  <si>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</si>
  <si>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</si>
  <si>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</si>
  <si>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</si>
  <si>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</si>
  <si>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</si>
  <si>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</si>
  <si>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</si>
  <si>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</si>
  <si>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</si>
  <si>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</si>
  <si>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</si>
  <si>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</si>
  <si>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</si>
  <si>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</si>
  <si>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</si>
  <si>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</si>
  <si>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</si>
  <si>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</si>
  <si>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</si>
  <si>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</si>
  <si>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</si>
  <si>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</si>
  <si>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</si>
  <si>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</si>
  <si>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</si>
  <si>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</si>
  <si>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</si>
  <si>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</si>
  <si>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</si>
  <si>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</si>
  <si>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</si>
  <si>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</si>
  <si>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</si>
  <si>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</si>
  <si>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</si>
  <si>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</si>
  <si>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</si>
  <si>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</si>
  <si>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</si>
  <si>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</si>
  <si>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</si>
  <si>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</si>
  <si>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</si>
  <si>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</si>
  <si>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</si>
  <si>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</si>
  <si>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</si>
  <si>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</si>
  <si>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</si>
  <si>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</si>
  <si>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</si>
  <si>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</si>
  <si>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</si>
  <si>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</si>
  <si>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</si>
  <si>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</si>
  <si>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</si>
  <si>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</si>
  <si>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</si>
  <si>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</si>
  <si>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</si>
  <si>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</si>
  <si>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</si>
  <si>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</si>
  <si>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</si>
  <si>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</si>
  <si>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</si>
  <si>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</si>
  <si>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</si>
  <si>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</si>
  <si>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</si>
  <si>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</si>
  <si>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</si>
  <si>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</si>
  <si>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</si>
  <si>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</si>
  <si>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</si>
  <si>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</si>
  <si>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</si>
  <si>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</si>
  <si>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</si>
  <si>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</si>
  <si>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</si>
  <si>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</si>
  <si>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</si>
  <si>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</si>
  <si>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</si>
  <si>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</si>
  <si>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</si>
  <si>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</si>
  <si>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</si>
  <si>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</si>
  <si>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</si>
  <si>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</si>
  <si>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</si>
  <si>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</si>
  <si>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</si>
  <si>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</si>
  <si>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</si>
  <si>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</si>
  <si>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</si>
  <si>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</si>
  <si>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</si>
  <si>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</si>
  <si>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</si>
  <si>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</si>
  <si>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</si>
  <si>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</si>
  <si>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</si>
  <si>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</si>
  <si>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</si>
  <si>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</si>
  <si>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</si>
  <si>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</si>
  <si>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</si>
  <si>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</si>
  <si>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</si>
  <si>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</si>
  <si>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</si>
  <si>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</si>
  <si>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</si>
  <si>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</si>
  <si>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</si>
  <si>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</si>
  <si>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</si>
  <si>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</si>
  <si>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</si>
  <si>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</si>
  <si>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</si>
  <si>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</si>
  <si>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</si>
  <si>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</si>
  <si>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</si>
  <si>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</si>
  <si>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</si>
  <si>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</si>
  <si>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</si>
  <si>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</si>
  <si>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</si>
  <si>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</si>
  <si>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</si>
  <si>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</si>
  <si>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</si>
  <si>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</si>
  <si>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</si>
  <si>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</si>
  <si>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</si>
  <si>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</si>
  <si>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</si>
  <si>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</si>
  <si>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</si>
  <si>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</si>
  <si>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</si>
  <si>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</si>
  <si>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</si>
  <si>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</si>
  <si>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</si>
  <si>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</si>
  <si>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</si>
  <si>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</si>
  <si>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</si>
  <si>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</si>
  <si>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</si>
  <si>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</si>
  <si>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</si>
  <si>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</si>
  <si>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</si>
  <si>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</si>
  <si>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</si>
  <si>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</si>
  <si>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</si>
  <si>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</si>
  <si>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</si>
  <si>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</si>
  <si>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</si>
  <si>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</si>
  <si>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</si>
  <si>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</si>
  <si>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</si>
  <si>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</si>
  <si>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</si>
  <si>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</si>
  <si>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</si>
  <si>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</si>
  <si>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</si>
  <si>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</si>
  <si>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</si>
  <si>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</si>
  <si>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</si>
  <si>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</si>
  <si>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</si>
  <si>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</si>
  <si>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</si>
  <si>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</si>
  <si>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</si>
  <si>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</si>
  <si>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</si>
  <si>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</si>
  <si>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</si>
  <si>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</si>
  <si>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</si>
  <si>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</si>
  <si>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</si>
  <si>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</si>
  <si>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</si>
  <si>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</si>
  <si>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</si>
  <si>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</si>
  <si>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</si>
  <si>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</si>
  <si>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</si>
  <si>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</si>
  <si>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</si>
  <si>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</si>
  <si>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</si>
  <si>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</si>
  <si>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</si>
  <si>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</si>
  <si>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</si>
  <si>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</si>
  <si>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</si>
  <si>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</si>
  <si>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</si>
  <si>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</si>
  <si>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</si>
  <si>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</si>
  <si>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</si>
  <si>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</si>
  <si>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</si>
  <si>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</si>
  <si>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</si>
  <si>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</si>
  <si>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</si>
  <si>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</si>
  <si>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</si>
  <si>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</si>
  <si>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</si>
  <si>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</si>
  <si>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</si>
  <si>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</si>
  <si>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</si>
  <si>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</si>
  <si>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</si>
  <si>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</si>
  <si>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</si>
  <si>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</si>
  <si>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</si>
  <si>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</si>
  <si>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</si>
  <si>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</si>
  <si>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</si>
  <si>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</si>
  <si>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</si>
  <si>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</si>
  <si>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</si>
  <si>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</si>
  <si>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</si>
  <si>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</si>
  <si>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</si>
  <si>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</si>
  <si>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</si>
  <si>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</si>
  <si>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</si>
  <si>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</si>
  <si>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</si>
  <si>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</si>
  <si>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</si>
  <si>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</si>
  <si>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</si>
  <si>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</si>
  <si>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</si>
  <si>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</si>
  <si>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</si>
  <si>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</si>
  <si>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</si>
  <si>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</si>
  <si>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</si>
  <si>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</si>
  <si>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</si>
  <si>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</si>
  <si>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</si>
  <si>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</si>
  <si>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</si>
  <si>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</si>
  <si>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</si>
  <si>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</si>
  <si>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</si>
  <si>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</si>
  <si>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</si>
  <si>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</si>
  <si>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</si>
  <si>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</si>
  <si>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</si>
  <si>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</si>
  <si>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</si>
  <si>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</si>
  <si>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</si>
  <si>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</si>
  <si>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</si>
  <si>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</si>
  <si>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</si>
  <si>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</si>
  <si>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</si>
  <si>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</si>
  <si>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</si>
  <si>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</si>
  <si>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</si>
  <si>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</si>
  <si>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</si>
  <si>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</si>
  <si>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</si>
  <si>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</si>
  <si>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</si>
  <si>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</si>
  <si>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</si>
  <si>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</si>
  <si>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</si>
  <si>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</si>
  <si>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</si>
  <si>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</si>
  <si>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</si>
  <si>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</si>
  <si>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</si>
  <si>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</si>
  <si>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</si>
  <si>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</si>
  <si>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</si>
  <si>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</si>
  <si>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</si>
  <si>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</si>
  <si>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</si>
  <si>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</si>
  <si>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</si>
  <si>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</si>
  <si>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</si>
  <si>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</si>
  <si>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</si>
  <si>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</si>
  <si>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</si>
  <si>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</si>
  <si>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</si>
  <si>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</si>
  <si>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</si>
  <si>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</si>
  <si>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</si>
  <si>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</si>
  <si>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</si>
  <si>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</si>
  <si>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</si>
  <si>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</si>
  <si>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</si>
  <si>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</si>
  <si>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</si>
  <si>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</si>
  <si>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</si>
  <si>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</si>
  <si>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</si>
  <si>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</si>
  <si>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</si>
  <si>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</si>
  <si>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</si>
  <si>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</si>
  <si>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</si>
  <si>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</si>
  <si>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</si>
  <si>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</si>
  <si>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</si>
  <si>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</si>
  <si>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</si>
  <si>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</si>
  <si>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</si>
  <si>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</si>
  <si>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</si>
  <si>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</si>
  <si>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</si>
  <si>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</si>
  <si>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</si>
  <si>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</si>
  <si>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</si>
  <si>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</si>
  <si>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</si>
  <si>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</si>
  <si>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</si>
  <si>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</si>
  <si>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</si>
  <si>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</si>
  <si>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</si>
  <si>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</si>
  <si>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</si>
  <si>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</si>
  <si>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</si>
  <si>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</si>
  <si>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</si>
  <si>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</si>
  <si>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</si>
  <si>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</si>
  <si>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</si>
  <si>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</si>
  <si>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</si>
  <si>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</si>
  <si>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</si>
  <si>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</si>
  <si>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</si>
  <si>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</si>
  <si>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</si>
  <si>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</si>
  <si>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</si>
  <si>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</si>
  <si>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</si>
  <si>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</si>
  <si>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</si>
  <si>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</si>
  <si>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</si>
  <si>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</si>
  <si>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</si>
  <si>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</si>
  <si>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</si>
  <si>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</si>
  <si>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</si>
  <si>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</si>
  <si>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</si>
  <si>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</si>
  <si>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</si>
  <si>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</si>
  <si>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</si>
  <si>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</si>
  <si>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</si>
  <si>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</si>
  <si>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</si>
  <si>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</si>
  <si>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</si>
  <si>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</si>
  <si>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</si>
  <si>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</si>
  <si>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</si>
  <si>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</si>
  <si>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</si>
  <si>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</si>
  <si>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</si>
  <si>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</si>
  <si>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</si>
  <si>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</si>
  <si>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</si>
  <si>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</si>
  <si>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</si>
  <si>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</si>
  <si>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</si>
  <si>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</si>
  <si>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</si>
  <si>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</si>
  <si>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</si>
  <si>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</si>
  <si>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</si>
  <si>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</si>
  <si>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</si>
  <si>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</si>
  <si>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</si>
  <si>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</si>
  <si>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</si>
  <si>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</si>
  <si>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</si>
  <si>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</si>
  <si>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</si>
  <si>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</si>
  <si>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</si>
  <si>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</si>
  <si>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</si>
  <si>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</si>
  <si>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</si>
  <si>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</si>
  <si>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</si>
  <si>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</si>
  <si>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</si>
  <si>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</si>
  <si>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</si>
  <si>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</si>
  <si>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</si>
  <si>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</si>
  <si>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</si>
  <si>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</si>
  <si>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</si>
  <si>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</si>
  <si>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</si>
  <si>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</si>
  <si>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</si>
  <si>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</si>
  <si>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</si>
  <si>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</si>
  <si>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</si>
  <si>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</si>
  <si>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</si>
  <si>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</si>
  <si>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</si>
  <si>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</si>
  <si>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</si>
  <si>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</si>
  <si>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</si>
  <si>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</si>
  <si>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</si>
  <si>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</si>
  <si>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</si>
  <si>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</si>
  <si>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</si>
  <si>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</si>
  <si>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</si>
  <si>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</si>
  <si>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</si>
  <si>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</si>
  <si>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</si>
  <si>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</si>
  <si>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</si>
  <si>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</si>
  <si>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</si>
  <si>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</si>
  <si>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</si>
  <si>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</si>
  <si>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</si>
  <si>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</si>
  <si>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</si>
  <si>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</si>
  <si>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</si>
  <si>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</si>
  <si>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</si>
  <si>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</si>
  <si>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</si>
  <si>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</si>
  <si>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</si>
  <si>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</si>
  <si>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</si>
  <si>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</si>
  <si>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</si>
  <si>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</si>
  <si>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</si>
  <si>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</si>
  <si>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</si>
  <si>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</si>
  <si>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</si>
  <si>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</si>
  <si>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</si>
  <si>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</si>
  <si>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</si>
  <si>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</si>
  <si>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</si>
  <si>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</si>
  <si>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</si>
  <si>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</si>
  <si>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</si>
  <si>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</si>
  <si>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</si>
  <si>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</si>
  <si>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</si>
  <si>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</si>
  <si>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</si>
  <si>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</si>
  <si>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</si>
  <si>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</si>
  <si>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</si>
  <si>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</si>
  <si>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</si>
  <si>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</si>
  <si>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</si>
  <si>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</si>
  <si>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</si>
  <si>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</si>
  <si>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</si>
  <si>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</si>
  <si>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</si>
  <si>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</si>
  <si>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</si>
  <si>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</si>
  <si>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</si>
  <si>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</si>
  <si>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</si>
  <si>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</si>
  <si>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</si>
  <si>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</si>
  <si>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</si>
  <si>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</si>
  <si>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</si>
  <si>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</si>
  <si>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</si>
  <si>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</si>
  <si>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</si>
  <si>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</si>
  <si>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</si>
  <si>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</si>
  <si>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</si>
  <si>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</si>
  <si>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</si>
  <si>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</si>
  <si>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</si>
  <si>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</si>
  <si>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</si>
  <si>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</si>
  <si>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</si>
  <si>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</si>
  <si>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</si>
  <si>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</si>
  <si>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</si>
  <si>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</si>
  <si>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</si>
  <si>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</si>
  <si>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</si>
  <si>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</si>
  <si>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</si>
  <si>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</si>
  <si>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</si>
  <si>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</si>
  <si>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</si>
  <si>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</si>
  <si>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</si>
  <si>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</si>
  <si>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</si>
  <si>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</si>
  <si>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</si>
  <si>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</si>
  <si>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</si>
  <si>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</si>
  <si>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</si>
  <si>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</si>
  <si>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</si>
  <si>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</si>
  <si>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</si>
  <si>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</si>
  <si>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</si>
  <si>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</si>
  <si>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</si>
  <si>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</si>
  <si>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</si>
  <si>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</si>
  <si>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</si>
  <si>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</si>
  <si>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</si>
  <si>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</si>
  <si>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</si>
  <si>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</si>
  <si>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</si>
  <si>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</si>
  <si>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</si>
  <si>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</si>
  <si>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</si>
  <si>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</si>
  <si>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</si>
  <si>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</si>
  <si>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</si>
  <si>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</si>
  <si>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</si>
  <si>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</si>
  <si>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</si>
  <si>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</si>
  <si>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</si>
  <si>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</si>
  <si>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</si>
  <si>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</si>
  <si>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</si>
  <si>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</si>
  <si>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</si>
  <si>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</si>
  <si>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</si>
  <si>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</si>
  <si>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</si>
  <si>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</si>
  <si>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</si>
  <si>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</si>
  <si>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</si>
  <si>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</si>
  <si>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</si>
  <si>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</si>
  <si>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</si>
  <si>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</si>
  <si>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</si>
  <si>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</si>
  <si>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</si>
  <si>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</si>
  <si>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</si>
  <si>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</si>
  <si>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</si>
  <si>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</si>
  <si>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</si>
  <si>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</si>
  <si>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</si>
  <si>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</si>
  <si>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</si>
  <si>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</si>
  <si>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</si>
  <si>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</si>
  <si>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</si>
  <si>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</si>
  <si>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</si>
  <si>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</si>
  <si>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</si>
  <si>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</si>
  <si>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</si>
  <si>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</si>
  <si>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</si>
  <si>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</si>
  <si>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</si>
  <si>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</si>
  <si>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</si>
  <si>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</si>
  <si>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</si>
  <si>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</si>
  <si>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</si>
  <si>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</si>
  <si>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</si>
  <si>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</si>
  <si>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</si>
  <si>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</si>
  <si>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</si>
  <si>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</si>
  <si>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</si>
  <si>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</si>
  <si>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</si>
  <si>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</si>
  <si>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</si>
  <si>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</si>
  <si>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</si>
  <si>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</si>
  <si>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</si>
  <si>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</si>
  <si>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</si>
  <si>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</si>
  <si>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</si>
  <si>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</si>
  <si>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</si>
  <si>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</si>
  <si>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</si>
  <si>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</si>
  <si>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</si>
  <si>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</si>
  <si>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</si>
  <si>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</si>
  <si>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</si>
  <si>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</si>
  <si>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</si>
  <si>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</si>
  <si>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</si>
  <si>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</si>
  <si>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</si>
  <si>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</si>
  <si>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</si>
  <si>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</si>
  <si>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</si>
  <si>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</si>
  <si>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</si>
  <si>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</si>
  <si>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</si>
  <si>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</si>
  <si>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</si>
  <si>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</si>
  <si>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</si>
  <si>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</si>
  <si>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</si>
  <si>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</si>
  <si>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</si>
  <si>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</si>
  <si>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</si>
  <si>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</si>
  <si>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</si>
  <si>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</si>
  <si>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</si>
  <si>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</si>
  <si>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</si>
  <si>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</si>
  <si>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</si>
  <si>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</si>
  <si>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</si>
  <si>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</si>
  <si>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</si>
  <si>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</si>
  <si>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</si>
  <si>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</si>
  <si>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</si>
  <si>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</si>
  <si>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</si>
  <si>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</si>
  <si>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</si>
  <si>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</si>
  <si>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</si>
  <si>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</si>
  <si>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</si>
  <si>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</si>
  <si>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</si>
  <si>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</si>
  <si>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</si>
  <si>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</si>
  <si>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</si>
  <si>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</si>
  <si>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</si>
  <si>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</si>
  <si>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</si>
  <si>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</si>
  <si>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</si>
  <si>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</si>
  <si>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</si>
  <si>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</si>
  <si>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</si>
  <si>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</si>
  <si>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</si>
  <si>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</si>
  <si>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</si>
  <si>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</si>
  <si>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</si>
  <si>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</si>
  <si>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</si>
  <si>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</si>
  <si>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</si>
  <si>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</si>
  <si>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</si>
  <si>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</si>
  <si>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</si>
  <si>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</si>
  <si>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</si>
  <si>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</si>
  <si>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</si>
  <si>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</si>
  <si>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</si>
  <si>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</si>
  <si>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</si>
  <si>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</si>
  <si>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</si>
  <si>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</si>
  <si>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</si>
  <si>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</si>
  <si>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</si>
  <si>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</si>
  <si>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</si>
  <si>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</si>
  <si>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</si>
  <si>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</si>
  <si>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</si>
  <si>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</si>
  <si>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</si>
  <si>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</si>
  <si>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</si>
  <si>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</si>
  <si>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</si>
  <si>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</si>
  <si>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</si>
  <si>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</si>
  <si>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</si>
  <si>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</si>
  <si>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</si>
  <si>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</si>
  <si>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</si>
  <si>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</si>
  <si>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</si>
  <si>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</si>
  <si>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</si>
  <si>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</si>
  <si>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</si>
  <si>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</si>
  <si>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</si>
  <si>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</si>
  <si>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</si>
  <si>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</si>
  <si>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</si>
  <si>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</si>
  <si>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</si>
  <si>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</si>
  <si>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</si>
  <si>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</si>
  <si>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</si>
  <si>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</si>
  <si>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</si>
  <si>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</si>
  <si>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</si>
  <si>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</si>
  <si>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</si>
  <si>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</si>
  <si>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</si>
  <si>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</si>
  <si>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</si>
  <si>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</si>
  <si>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</si>
  <si>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</si>
  <si>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</si>
  <si>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</si>
  <si>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</si>
  <si>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</si>
  <si>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</si>
  <si>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</si>
  <si>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</si>
  <si>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</si>
  <si>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</si>
  <si>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</si>
  <si>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</si>
  <si>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</si>
  <si>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</si>
  <si>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</si>
  <si>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</si>
  <si>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</si>
  <si>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</si>
  <si>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</si>
  <si>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</si>
  <si>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</si>
  <si>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</si>
  <si>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</si>
  <si>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</si>
  <si>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</si>
  <si>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</si>
  <si>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</si>
  <si>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</si>
  <si>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</si>
  <si>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</si>
  <si>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</si>
  <si>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</si>
  <si>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</si>
  <si>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</si>
  <si>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</si>
  <si>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</si>
  <si>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</si>
  <si>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</si>
  <si>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</si>
  <si>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</si>
  <si>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</si>
  <si>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</si>
  <si>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</si>
  <si>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</si>
  <si>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</si>
  <si>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</si>
  <si>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</si>
  <si>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</si>
  <si>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</si>
  <si>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</si>
  <si>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</si>
  <si>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</si>
  <si>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</si>
  <si>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</si>
  <si>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</si>
  <si>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</si>
  <si>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</si>
  <si>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</si>
  <si>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</si>
  <si>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</si>
  <si>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</si>
  <si>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</si>
  <si>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</si>
  <si>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</si>
  <si>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</si>
  <si>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</si>
  <si>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</si>
  <si>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</si>
  <si>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</si>
  <si>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</si>
  <si>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</si>
  <si>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</si>
  <si>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</si>
  <si>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</si>
  <si>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</si>
  <si>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</si>
  <si>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</si>
  <si>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</si>
  <si>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</si>
  <si>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</si>
  <si>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</si>
  <si>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</si>
  <si>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</si>
  <si>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</si>
  <si>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</si>
  <si>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</si>
  <si>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</si>
  <si>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</si>
  <si>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</si>
  <si>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</si>
  <si>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</si>
  <si>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</si>
  <si>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</si>
  <si>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</si>
  <si>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</si>
  <si>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</si>
  <si>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</si>
  <si>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</si>
  <si>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</si>
  <si>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</si>
  <si>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</si>
  <si>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</si>
  <si>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</si>
  <si>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</si>
  <si>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</si>
  <si>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</si>
  <si>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</si>
  <si>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</si>
  <si>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</si>
  <si>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</si>
  <si>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</si>
  <si>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</si>
  <si>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</si>
  <si>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</si>
  <si>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</si>
  <si>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</si>
  <si>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</si>
  <si>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</si>
  <si>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</si>
  <si>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</si>
  <si>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</si>
  <si>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</si>
  <si>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</si>
  <si>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</si>
  <si>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</si>
  <si>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</si>
  <si>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</si>
  <si>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</si>
  <si>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</si>
  <si>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</si>
  <si>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</si>
  <si>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</si>
  <si>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</si>
  <si>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</si>
  <si>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</si>
  <si>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</si>
  <si>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</si>
  <si>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</si>
  <si>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</si>
  <si>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</si>
  <si>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</si>
  <si>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</si>
  <si>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</si>
  <si>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</si>
  <si>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</si>
  <si>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</si>
  <si>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</si>
  <si>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</si>
  <si>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</si>
  <si>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</si>
  <si>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</si>
  <si>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</si>
  <si>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</si>
  <si>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</si>
  <si>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</si>
  <si>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</si>
  <si>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</si>
  <si>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</si>
  <si>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</si>
  <si>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</si>
  <si>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</si>
  <si>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</si>
  <si>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</si>
  <si>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</si>
  <si>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</si>
  <si>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</si>
  <si>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</si>
  <si>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</si>
  <si>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</si>
  <si>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</si>
  <si>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</si>
  <si>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</si>
  <si>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</si>
  <si>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</si>
  <si>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</si>
  <si>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</si>
  <si>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</si>
  <si>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</si>
  <si>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</si>
  <si>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</si>
  <si>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</si>
  <si>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</si>
  <si>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</si>
  <si>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</si>
  <si>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</si>
  <si>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</si>
  <si>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</si>
  <si>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</si>
  <si>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</si>
  <si>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</si>
  <si>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</si>
  <si>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</si>
  <si>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</si>
  <si>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</si>
  <si>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</si>
  <si>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</si>
  <si>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</si>
  <si>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</si>
  <si>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</si>
  <si>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</si>
  <si>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</si>
  <si>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</si>
  <si>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</si>
  <si>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</si>
  <si>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</si>
  <si>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</si>
  <si>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</si>
  <si>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</si>
  <si>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</si>
  <si>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</si>
  <si>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</si>
  <si>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</si>
  <si>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</si>
  <si>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</si>
  <si>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</si>
  <si>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</si>
  <si>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</si>
  <si>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</si>
  <si>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</si>
  <si>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</si>
  <si>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</si>
  <si>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</si>
  <si>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</si>
  <si>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</si>
  <si>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</si>
  <si>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</si>
  <si>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</si>
  <si>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</si>
  <si>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</si>
  <si>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</si>
  <si>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</si>
  <si>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</si>
  <si>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</si>
  <si>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</si>
  <si>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</si>
  <si>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</si>
  <si>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</si>
  <si>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</si>
  <si>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</si>
  <si>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</si>
  <si>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</si>
  <si>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</si>
  <si>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</si>
  <si>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</si>
  <si>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</si>
  <si>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</si>
  <si>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</si>
  <si>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</si>
  <si>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</si>
  <si>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</si>
  <si>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</si>
  <si>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</si>
  <si>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</si>
  <si>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</si>
  <si>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</si>
  <si>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</si>
  <si>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</si>
  <si>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</si>
  <si>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</si>
  <si>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</si>
  <si>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</si>
  <si>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</si>
  <si>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</si>
  <si>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</si>
  <si>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</si>
  <si>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</si>
  <si>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</si>
  <si>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</si>
  <si>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</si>
  <si>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</si>
  <si>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</si>
  <si>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</si>
  <si>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</si>
  <si>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</si>
  <si>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</si>
  <si>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</si>
  <si>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</si>
  <si>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</si>
  <si>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</si>
  <si>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</si>
  <si>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</si>
  <si>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</si>
  <si>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</si>
  <si>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</si>
  <si>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</si>
  <si>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</si>
  <si>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</si>
  <si>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</si>
  <si>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</si>
  <si>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</si>
  <si>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</si>
  <si>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</si>
  <si>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</si>
  <si>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</si>
  <si>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</si>
  <si>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</si>
  <si>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</si>
  <si>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</si>
  <si>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</si>
  <si>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</si>
  <si>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</si>
  <si>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</si>
  <si>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</si>
  <si>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</si>
  <si>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</si>
  <si>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</si>
  <si>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</si>
  <si>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</si>
  <si>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</si>
  <si>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</si>
  <si>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</si>
  <si>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</si>
  <si>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</si>
  <si>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</si>
  <si>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</si>
  <si>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</si>
  <si>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</si>
  <si>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</si>
  <si>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</si>
  <si>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</si>
  <si>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</si>
  <si>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</si>
  <si>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</si>
  <si>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</si>
  <si>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</si>
  <si>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</si>
  <si>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</si>
  <si>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</si>
  <si>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</si>
  <si>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</si>
  <si>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</si>
  <si>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</si>
  <si>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</si>
  <si>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</si>
  <si>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</si>
  <si>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</si>
  <si>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</si>
  <si>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</si>
  <si>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</si>
  <si>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</si>
  <si>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</si>
  <si>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</si>
  <si>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</si>
  <si>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</si>
  <si>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</si>
  <si>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</si>
  <si>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</si>
  <si>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</si>
  <si>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</si>
  <si>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</si>
  <si>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</si>
  <si>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</si>
  <si>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</si>
  <si>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</si>
  <si>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</si>
  <si>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</si>
  <si>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</si>
  <si>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</si>
  <si>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</si>
  <si>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</si>
  <si>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</si>
  <si>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</si>
  <si>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</si>
  <si>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</si>
  <si>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</si>
  <si>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</si>
  <si>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</si>
  <si>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</si>
  <si>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</si>
  <si>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</si>
  <si>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</si>
  <si>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</si>
  <si>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</si>
  <si>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</si>
  <si>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</si>
  <si>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</si>
  <si>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</si>
  <si>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</si>
  <si>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</si>
  <si>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</si>
  <si>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</si>
  <si>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</si>
  <si>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</si>
  <si>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</si>
  <si>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</si>
  <si>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</si>
  <si>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</si>
  <si>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</si>
  <si>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</si>
  <si>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</si>
  <si>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</si>
  <si>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</si>
  <si>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</si>
  <si>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</si>
  <si>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</si>
  <si>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</si>
  <si>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</si>
  <si>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</si>
  <si>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</si>
  <si>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</si>
  <si>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</si>
  <si>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</si>
  <si>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</si>
  <si>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</si>
  <si>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</si>
  <si>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</si>
  <si>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</si>
  <si>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</si>
  <si>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</si>
  <si>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</si>
  <si>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</si>
  <si>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</si>
  <si>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</si>
  <si>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</si>
  <si>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</si>
  <si>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</si>
  <si>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</si>
  <si>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</si>
  <si>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</si>
  <si>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</si>
  <si>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</si>
  <si>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</si>
  <si>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</si>
  <si>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</si>
  <si>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</si>
  <si>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</si>
  <si>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</si>
  <si>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</si>
  <si>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</si>
  <si>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</si>
  <si>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</si>
  <si>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</si>
  <si>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</si>
  <si>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</si>
  <si>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</si>
  <si>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</si>
  <si>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</si>
  <si>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</si>
  <si>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</si>
  <si>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</si>
  <si>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</si>
  <si>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</si>
  <si>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</si>
  <si>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</si>
  <si>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</si>
  <si>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</si>
  <si>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</si>
  <si>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</si>
  <si>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</si>
  <si>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</si>
  <si>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</si>
  <si>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</si>
  <si>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</si>
  <si>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</si>
  <si>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</si>
  <si>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</si>
  <si>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</si>
  <si>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</si>
  <si>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</si>
  <si>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</si>
  <si>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</si>
  <si>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</si>
  <si>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</si>
  <si>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</si>
  <si>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</si>
  <si>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</si>
  <si>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</si>
  <si>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</si>
  <si>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</si>
  <si>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</si>
  <si>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</si>
  <si>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</si>
  <si>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</si>
  <si>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</si>
  <si>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</si>
  <si>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</si>
  <si>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</si>
  <si>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</si>
  <si>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</si>
  <si>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</si>
  <si>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</si>
  <si>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</si>
  <si>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</si>
  <si>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</si>
  <si>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</si>
  <si>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</si>
  <si>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</si>
  <si>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</si>
  <si>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</si>
  <si>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</si>
  <si>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</si>
  <si>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</si>
  <si>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</si>
  <si>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</si>
  <si>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</si>
  <si>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</si>
  <si>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</si>
  <si>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</si>
  <si>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</si>
  <si>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</si>
  <si>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</si>
  <si>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</si>
  <si>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</si>
  <si>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</si>
  <si>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</si>
  <si>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</si>
  <si>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</si>
  <si>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</si>
  <si>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</si>
  <si>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</si>
  <si>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</si>
  <si>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</si>
  <si>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</si>
  <si>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</si>
  <si>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</si>
  <si>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</si>
  <si>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</si>
  <si>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</si>
  <si>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</si>
  <si>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</si>
  <si>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</si>
  <si>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</si>
  <si>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</si>
  <si>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</si>
  <si>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</si>
  <si>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</si>
  <si>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</si>
  <si>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</si>
  <si>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</si>
  <si>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</si>
  <si>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</si>
  <si>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</si>
  <si>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</si>
  <si>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</si>
  <si>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</si>
  <si>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</si>
  <si>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</si>
  <si>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</si>
  <si>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</si>
  <si>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</si>
  <si>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</si>
  <si>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</si>
  <si>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</si>
  <si>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</si>
  <si>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</si>
  <si>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</si>
  <si>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</si>
  <si>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</si>
  <si>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</si>
  <si>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</si>
  <si>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</si>
  <si>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</si>
  <si>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</si>
  <si>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</si>
  <si>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</si>
  <si>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</si>
  <si>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</si>
  <si>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</si>
  <si>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</si>
  <si>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</si>
  <si>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</si>
  <si>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</si>
  <si>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</si>
  <si>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</si>
  <si>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</si>
  <si>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</si>
  <si>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</si>
  <si>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</si>
  <si>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</si>
  <si>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</si>
  <si>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</si>
  <si>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</si>
  <si>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</si>
  <si>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</si>
  <si>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</si>
  <si>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</si>
  <si>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</si>
  <si>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</si>
  <si>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</si>
  <si>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</si>
  <si>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</si>
  <si>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</si>
  <si>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</si>
  <si>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</si>
  <si>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</si>
  <si>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</si>
  <si>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</si>
  <si>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</si>
  <si>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</si>
  <si>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</si>
  <si>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</si>
  <si>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</si>
  <si>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</si>
  <si>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</si>
  <si>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</si>
  <si>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</si>
  <si>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</si>
  <si>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</si>
  <si>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</si>
  <si>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</si>
  <si>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</si>
  <si>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</si>
  <si>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</si>
  <si>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</si>
  <si>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</si>
  <si>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</si>
  <si>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</si>
  <si>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</si>
  <si>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</si>
  <si>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</si>
  <si>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</si>
  <si>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</si>
  <si>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</si>
  <si>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</si>
  <si>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</si>
  <si>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</si>
  <si>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</si>
  <si>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</si>
  <si>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</si>
  <si>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</si>
  <si>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</si>
  <si>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</si>
  <si>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</si>
  <si>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</si>
  <si>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</si>
  <si>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</si>
  <si>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</si>
  <si>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</si>
  <si>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</si>
  <si>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</si>
  <si>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</si>
  <si>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</si>
  <si>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</si>
  <si>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</si>
  <si>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</si>
  <si>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</si>
  <si>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</si>
  <si>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</si>
  <si>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</si>
  <si>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</si>
  <si>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</si>
  <si>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</si>
  <si>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</si>
  <si>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</si>
  <si>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</si>
  <si>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</si>
  <si>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</si>
  <si>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</si>
  <si>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</si>
  <si>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</si>
  <si>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</si>
  <si>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</si>
  <si>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</si>
  <si>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</si>
  <si>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</si>
  <si>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</si>
  <si>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</si>
  <si>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</si>
  <si>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</si>
  <si>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</si>
  <si>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</si>
  <si>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</si>
  <si>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</si>
  <si>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</si>
  <si>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</si>
  <si>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</si>
  <si>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</si>
  <si>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</si>
  <si>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</si>
  <si>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</si>
  <si>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</si>
  <si>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</si>
  <si>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</si>
  <si>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</si>
  <si>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</si>
  <si>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</si>
  <si>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</si>
  <si>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</si>
  <si>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</si>
  <si>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</si>
  <si>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</si>
  <si>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</si>
  <si>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</si>
  <si>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</si>
  <si>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</si>
  <si>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</si>
  <si>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</si>
  <si>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</si>
  <si>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</si>
  <si>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</si>
  <si>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</si>
  <si>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</si>
  <si>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</si>
  <si>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</si>
  <si>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</si>
  <si>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</si>
  <si>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</si>
  <si>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</si>
  <si>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</si>
  <si>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</si>
  <si>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</si>
  <si>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</si>
  <si>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</si>
  <si>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</si>
  <si>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</si>
  <si>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</si>
  <si>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</si>
  <si>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</si>
  <si>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</si>
  <si>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</si>
  <si>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</si>
  <si>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</si>
  <si>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</si>
  <si>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</si>
  <si>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</si>
  <si>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</si>
  <si>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</si>
  <si>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</si>
  <si>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</si>
  <si>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</si>
  <si>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</si>
  <si>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</si>
  <si>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</si>
  <si>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</si>
  <si>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</si>
  <si>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</si>
  <si>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</si>
  <si>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</si>
  <si>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</si>
  <si>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</si>
  <si>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</si>
  <si>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</si>
  <si>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</si>
  <si>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</si>
  <si>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</si>
  <si>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</si>
  <si>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</si>
  <si>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</si>
  <si>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</si>
  <si>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</si>
  <si>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</si>
  <si>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</si>
  <si>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</si>
  <si>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</si>
  <si>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</si>
  <si>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</si>
  <si>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</si>
  <si>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</si>
  <si>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</si>
  <si>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</si>
  <si>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</si>
  <si>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</si>
  <si>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</si>
  <si>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</si>
  <si>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</si>
  <si>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</si>
  <si>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</si>
  <si>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</si>
  <si>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</si>
  <si>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</si>
  <si>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</si>
  <si>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</si>
  <si>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</si>
  <si>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</si>
  <si>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</si>
  <si>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</si>
  <si>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</si>
  <si>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</si>
  <si>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</si>
  <si>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</si>
  <si>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</si>
  <si>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</si>
  <si>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</si>
  <si>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</si>
  <si>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</si>
  <si>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</si>
  <si>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</si>
  <si>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</si>
  <si>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</si>
  <si>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</si>
  <si>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</si>
  <si>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</si>
  <si>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</si>
  <si>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</si>
  <si>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</si>
  <si>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</si>
  <si>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</si>
  <si>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</si>
  <si>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</si>
  <si>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</si>
  <si>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</si>
  <si>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</si>
  <si>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</si>
  <si>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</si>
  <si>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</si>
  <si>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</si>
  <si>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</si>
  <si>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</si>
  <si>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</si>
  <si>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</si>
  <si>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</si>
  <si>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</si>
  <si>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</si>
  <si>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</si>
  <si>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</si>
  <si>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</si>
  <si>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</si>
  <si>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</si>
  <si>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</si>
  <si>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</si>
  <si>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</si>
  <si>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</si>
  <si>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</si>
  <si>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</si>
  <si>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</si>
  <si>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</si>
  <si>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</si>
  <si>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</si>
  <si>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</si>
  <si>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</si>
  <si>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</si>
  <si>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</si>
  <si>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</si>
  <si>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</si>
  <si>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</si>
  <si>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</si>
  <si>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</si>
  <si>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</si>
  <si>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</si>
  <si>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</si>
  <si>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</si>
  <si>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</si>
  <si>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</si>
  <si>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</si>
  <si>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</si>
  <si>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</si>
  <si>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</si>
  <si>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</si>
  <si>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</si>
  <si>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</si>
  <si>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</si>
  <si>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</si>
  <si>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</si>
  <si>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</si>
  <si>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</si>
  <si>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</si>
  <si>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</si>
  <si>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</si>
  <si>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</si>
  <si>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</si>
  <si>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</si>
  <si>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</si>
  <si>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</si>
  <si>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</si>
  <si>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</si>
  <si>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</si>
  <si>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</si>
  <si>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</si>
  <si>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</si>
  <si>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</si>
  <si>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</si>
  <si>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</si>
  <si>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</si>
  <si>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</si>
  <si>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</si>
  <si>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</si>
  <si>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</si>
  <si>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</si>
  <si>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</si>
  <si>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</si>
  <si>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</si>
  <si>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</si>
  <si>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</si>
  <si>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</si>
  <si>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</si>
  <si>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</si>
  <si>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</si>
  <si>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</si>
  <si>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</si>
  <si>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</si>
  <si>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</si>
  <si>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</si>
  <si>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</si>
  <si>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</si>
  <si>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</si>
  <si>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</si>
  <si>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</si>
  <si>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</si>
  <si>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</si>
  <si>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</si>
  <si>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</si>
  <si>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</si>
  <si>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</si>
  <si>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</si>
  <si>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</si>
  <si>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</si>
  <si>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</si>
  <si>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</si>
  <si>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</si>
  <si>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</si>
  <si>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</si>
  <si>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</si>
  <si>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</si>
  <si>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</si>
  <si>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</si>
  <si>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</si>
  <si>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</si>
  <si>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</si>
  <si>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</si>
  <si>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</si>
  <si>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</si>
  <si>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</si>
  <si>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</si>
  <si>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</si>
  <si>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</si>
  <si>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</si>
  <si>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</si>
  <si>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</si>
  <si>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</si>
  <si>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</si>
  <si>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</si>
  <si>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</si>
  <si>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</si>
  <si>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</si>
  <si>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</si>
  <si>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</si>
  <si>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</si>
  <si>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</si>
  <si>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</si>
  <si>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</si>
  <si>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</si>
  <si>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</si>
  <si>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</si>
  <si>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</si>
  <si>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</si>
  <si>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</si>
  <si>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</si>
  <si>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</si>
  <si>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</si>
  <si>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</si>
  <si>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</si>
  <si>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</si>
  <si>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</si>
  <si>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</si>
  <si>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</si>
  <si>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</si>
  <si>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</si>
  <si>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</si>
  <si>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</si>
  <si>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</si>
  <si>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</si>
  <si>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</si>
  <si>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</si>
  <si>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</si>
  <si>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</si>
  <si>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</si>
  <si>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</si>
  <si>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</si>
  <si>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</si>
  <si>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</si>
  <si>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</si>
  <si>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</si>
  <si>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</si>
  <si>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</si>
  <si>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</si>
  <si>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</si>
  <si>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</si>
  <si>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</si>
  <si>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</si>
  <si>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</si>
  <si>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</si>
  <si>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</si>
  <si>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</si>
  <si>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</si>
  <si>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</si>
  <si>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</si>
  <si>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</si>
  <si>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</si>
  <si>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</si>
  <si>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</si>
  <si>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</si>
  <si>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</si>
  <si>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</si>
  <si>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</si>
  <si>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</si>
  <si>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</si>
  <si>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</si>
  <si>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</si>
  <si>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</si>
  <si>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</si>
  <si>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</si>
  <si>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</si>
  <si>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</si>
  <si>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</si>
  <si>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</si>
  <si>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</si>
  <si>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</si>
  <si>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</si>
  <si>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</si>
  <si>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</si>
  <si>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</si>
  <si>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</si>
  <si>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</si>
  <si>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</si>
  <si>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</si>
  <si>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</si>
  <si>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</si>
  <si>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</si>
  <si>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</si>
  <si>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</si>
  <si>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</si>
  <si>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</si>
  <si>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</si>
  <si>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</si>
  <si>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</si>
  <si>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</si>
  <si>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</si>
  <si>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</si>
  <si>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</si>
  <si>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</si>
  <si>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</si>
  <si>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</si>
  <si>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</si>
  <si>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</si>
  <si>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</si>
  <si>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</si>
  <si>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</si>
  <si>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</si>
  <si>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</si>
  <si>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</si>
  <si>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</si>
  <si>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</si>
  <si>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</si>
  <si>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</si>
  <si>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</si>
  <si>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</si>
  <si>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</si>
  <si>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</si>
  <si>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</si>
  <si>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</si>
  <si>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</si>
  <si>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</si>
  <si>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</si>
  <si>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</si>
  <si>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</si>
  <si>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</si>
  <si>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</si>
  <si>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</si>
  <si>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</si>
  <si>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</si>
  <si>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</si>
  <si>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</si>
  <si>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</si>
  <si>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</si>
  <si>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</si>
  <si>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</si>
  <si>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</si>
  <si>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</si>
  <si>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</si>
  <si>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</si>
  <si>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</si>
  <si>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</si>
  <si>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</si>
  <si>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</si>
  <si>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</si>
  <si>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</si>
  <si>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</si>
  <si>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</si>
  <si>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</si>
  <si>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</si>
  <si>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</si>
  <si>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</si>
  <si>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</si>
  <si>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</si>
  <si>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</si>
  <si>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</si>
  <si>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</si>
  <si>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</si>
  <si>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</si>
  <si>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</si>
  <si>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</si>
  <si>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</si>
  <si>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</si>
  <si>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</si>
  <si>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</si>
  <si>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</si>
  <si>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</si>
  <si>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</si>
  <si>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</si>
  <si>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</si>
  <si>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</si>
  <si>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</si>
  <si>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</si>
  <si>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</si>
  <si>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</si>
  <si>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</si>
  <si>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</si>
  <si>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</si>
  <si>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</si>
  <si>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</si>
  <si>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</si>
  <si>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</si>
  <si>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</si>
  <si>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</si>
  <si>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</si>
  <si>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</si>
  <si>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</si>
  <si>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</si>
  <si>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</si>
  <si>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</si>
  <si>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</si>
  <si>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</si>
  <si>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</si>
  <si>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</si>
  <si>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</si>
  <si>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</si>
  <si>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</si>
  <si>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</si>
  <si>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</si>
  <si>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</si>
  <si>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</si>
  <si>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</si>
  <si>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</si>
  <si>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</si>
  <si>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</si>
  <si>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</si>
  <si>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</si>
  <si>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</si>
  <si>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</si>
  <si>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</si>
  <si>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</si>
  <si>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</si>
  <si>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</si>
  <si>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</si>
  <si>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</si>
  <si>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</si>
  <si>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</si>
  <si>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</si>
  <si>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</si>
  <si>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</si>
  <si>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</si>
  <si>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</si>
  <si>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</si>
  <si>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</si>
  <si>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</si>
  <si>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</si>
  <si>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</si>
  <si>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</si>
  <si>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</si>
  <si>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</si>
  <si>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</si>
  <si>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</si>
  <si>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</si>
  <si>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</si>
  <si>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</si>
  <si>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</si>
  <si>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</si>
  <si>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</si>
  <si>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</si>
  <si>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</si>
  <si>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</si>
  <si>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</si>
  <si>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</si>
  <si>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</si>
  <si>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</si>
  <si>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</si>
  <si>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</si>
  <si>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</si>
  <si>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</si>
  <si>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</si>
  <si>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</si>
  <si>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</si>
  <si>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</si>
  <si>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</si>
  <si>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</si>
  <si>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</si>
  <si>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</si>
  <si>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</si>
  <si>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</si>
  <si>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</si>
  <si>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</si>
  <si>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</si>
  <si>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</si>
  <si>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</si>
  <si>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</si>
  <si>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</si>
  <si>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</si>
  <si>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</si>
  <si>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</si>
  <si>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</si>
  <si>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</si>
  <si>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</si>
  <si>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</si>
  <si>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</si>
  <si>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</si>
  <si>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</si>
  <si>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</si>
  <si>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</si>
  <si>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</si>
  <si>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</si>
  <si>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</si>
  <si>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</si>
  <si>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</si>
  <si>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</si>
  <si>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</si>
  <si>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</si>
  <si>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</si>
  <si>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</si>
  <si>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</si>
  <si>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</si>
  <si>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</si>
  <si>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</si>
  <si>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</si>
  <si>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</si>
  <si>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</si>
  <si>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</si>
  <si>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</si>
  <si>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</si>
  <si>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</si>
  <si>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</si>
  <si>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</si>
  <si>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</si>
  <si>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</si>
  <si>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</si>
  <si>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</si>
  <si>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</si>
  <si>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</si>
  <si>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</si>
  <si>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</si>
  <si>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</si>
  <si>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</si>
  <si>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</si>
  <si>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</si>
  <si>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</si>
  <si>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</si>
  <si>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</si>
  <si>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</si>
  <si>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</si>
  <si>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</si>
  <si>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</si>
  <si>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</si>
  <si>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</si>
  <si>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</si>
  <si>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</si>
  <si>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</si>
  <si>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</si>
  <si>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</si>
  <si>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</si>
  <si>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</si>
  <si>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</si>
  <si>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</si>
  <si>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</si>
  <si>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</si>
  <si>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</si>
  <si>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</si>
  <si>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</si>
  <si>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</si>
  <si>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</si>
  <si>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</si>
  <si>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</si>
  <si>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</si>
  <si>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</si>
  <si>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</si>
  <si>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</si>
  <si>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</si>
  <si>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</si>
  <si>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</si>
  <si>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</si>
  <si>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</si>
  <si>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</si>
  <si>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</si>
  <si>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</si>
  <si>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</si>
  <si>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</si>
  <si>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</si>
  <si>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</si>
  <si>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</si>
  <si>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</si>
  <si>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</si>
  <si>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</si>
  <si>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</si>
  <si>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</si>
  <si>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</si>
  <si>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</si>
  <si>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</si>
  <si>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</si>
  <si>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</si>
  <si>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</si>
  <si>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</si>
  <si>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</si>
  <si>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</si>
  <si>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</si>
  <si>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</si>
  <si>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</si>
  <si>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</si>
  <si>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</si>
  <si>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</si>
  <si>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</si>
  <si>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</si>
  <si>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</si>
  <si>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</si>
  <si>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</si>
  <si>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</si>
  <si>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</si>
  <si>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</si>
  <si>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</si>
  <si>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</si>
  <si>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</si>
  <si>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</si>
  <si>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</si>
  <si>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</si>
  <si>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</si>
  <si>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</si>
  <si>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</si>
  <si>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</si>
  <si>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</si>
  <si>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</si>
  <si>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</si>
  <si>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</si>
  <si>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</si>
  <si>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</si>
  <si>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</si>
  <si>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</si>
  <si>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</si>
  <si>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</si>
  <si>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</si>
  <si>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</si>
  <si>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</si>
  <si>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</si>
  <si>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</si>
  <si>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</si>
  <si>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</si>
  <si>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</si>
  <si>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</si>
  <si>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</si>
  <si>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</si>
  <si>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</si>
  <si>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</si>
  <si>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</si>
  <si>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</si>
  <si>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</si>
  <si>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</si>
  <si>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</si>
  <si>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</si>
  <si>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</si>
  <si>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</si>
  <si>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</si>
  <si>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</si>
  <si>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</si>
  <si>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</si>
  <si>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</si>
  <si>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</si>
  <si>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</si>
  <si>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</si>
  <si>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</si>
  <si>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</si>
  <si>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</si>
  <si>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</si>
  <si>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</si>
  <si>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</si>
  <si>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</si>
  <si>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</si>
  <si>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</si>
  <si>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</si>
  <si>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</si>
  <si>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</si>
  <si>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</si>
  <si>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</si>
  <si>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</si>
  <si>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</si>
  <si>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</si>
  <si>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</si>
  <si>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</si>
  <si>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</si>
  <si>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</si>
  <si>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</si>
  <si>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</si>
  <si>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</si>
  <si>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</si>
  <si>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</si>
  <si>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</si>
  <si>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</si>
  <si>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</si>
  <si>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</si>
  <si>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</si>
  <si>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</si>
  <si>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</si>
  <si>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</si>
  <si>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</si>
  <si>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</si>
  <si>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</si>
  <si>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</si>
  <si>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</si>
  <si>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</si>
  <si>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</si>
  <si>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</si>
  <si>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</si>
  <si>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</si>
  <si>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</si>
  <si>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</si>
  <si>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</si>
  <si>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</si>
  <si>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</si>
  <si>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</si>
  <si>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</si>
  <si>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</si>
  <si>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</si>
  <si>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</si>
  <si>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</si>
  <si>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</si>
  <si>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</si>
  <si>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</si>
  <si>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</si>
  <si>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</si>
  <si>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</si>
  <si>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</si>
  <si>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</si>
  <si>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</si>
  <si>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</si>
  <si>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</si>
  <si>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</si>
  <si>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</si>
  <si>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</si>
  <si>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</si>
  <si>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</si>
  <si>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</si>
  <si>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</si>
  <si>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</si>
  <si>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</si>
  <si>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</si>
  <si>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</si>
  <si>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</si>
  <si>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</si>
  <si>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</si>
  <si>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</si>
  <si>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</si>
  <si>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</si>
  <si>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</si>
  <si>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</si>
  <si>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</si>
  <si>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</si>
  <si>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</si>
  <si>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</si>
  <si>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</si>
  <si>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</si>
  <si>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</si>
  <si>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</si>
  <si>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</si>
  <si>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</si>
  <si>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</si>
  <si>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</si>
  <si>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</si>
  <si>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</si>
  <si>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</si>
  <si>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</si>
  <si>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</si>
  <si>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</si>
  <si>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</si>
  <si>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</si>
  <si>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</si>
  <si>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</si>
  <si>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</si>
  <si>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</si>
  <si>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</si>
  <si>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</si>
  <si>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</si>
  <si>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</si>
  <si>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</si>
  <si>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</si>
  <si>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</si>
  <si>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</si>
  <si>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</si>
  <si>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</si>
  <si>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</si>
  <si>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</si>
  <si>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</si>
  <si>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</si>
  <si>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</si>
  <si>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</si>
  <si>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</si>
  <si>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</si>
  <si>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</si>
  <si>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</si>
  <si>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</si>
  <si>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</si>
  <si>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</si>
  <si>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</si>
  <si>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</si>
  <si>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</si>
  <si>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</si>
  <si>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</si>
  <si>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</si>
  <si>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</si>
  <si>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</si>
  <si>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</si>
  <si>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</si>
  <si>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</si>
  <si>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</si>
  <si>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</si>
  <si>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</si>
  <si>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</si>
  <si>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</si>
  <si>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</si>
  <si>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</si>
  <si>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</si>
  <si>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</si>
  <si>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</si>
  <si>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</si>
  <si>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</si>
  <si>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</si>
  <si>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</si>
  <si>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</si>
  <si>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</si>
  <si>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</si>
  <si>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</si>
  <si>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</si>
  <si>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</si>
  <si>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</si>
  <si>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</si>
  <si>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</si>
  <si>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</si>
  <si>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</si>
  <si>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</si>
  <si>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</si>
  <si>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</si>
  <si>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</si>
  <si>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</si>
  <si>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</si>
  <si>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</si>
  <si>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</si>
  <si>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</si>
  <si>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</si>
  <si>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</si>
  <si>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</si>
  <si>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</si>
  <si>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</si>
  <si>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</si>
  <si>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</si>
  <si>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</si>
  <si>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</si>
  <si>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</si>
  <si>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</si>
  <si>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</si>
  <si>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</si>
  <si>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</si>
  <si>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</si>
  <si>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</si>
  <si>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</si>
  <si>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</si>
  <si>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</si>
  <si>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</si>
  <si>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</si>
  <si>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</si>
  <si>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</si>
  <si>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</si>
  <si>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</si>
  <si>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</si>
  <si>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</si>
  <si>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</si>
  <si>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</si>
  <si>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</si>
  <si>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</si>
  <si>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</si>
  <si>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</si>
  <si>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</si>
  <si>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</si>
  <si>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</si>
  <si>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</si>
  <si>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</si>
  <si>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</si>
  <si>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</si>
  <si>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</si>
  <si>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</si>
  <si>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</si>
  <si>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</si>
  <si>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</si>
  <si>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</si>
  <si>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</si>
  <si>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</si>
  <si>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</si>
  <si>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</si>
  <si>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</si>
  <si>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</si>
  <si>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</si>
  <si>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</si>
  <si>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</si>
  <si>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</si>
  <si>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</si>
  <si>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</si>
  <si>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</si>
  <si>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</si>
  <si>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</si>
  <si>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</si>
  <si>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</si>
  <si>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</si>
  <si>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</si>
  <si>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</si>
  <si>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</si>
  <si>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</si>
  <si>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</si>
  <si>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</si>
  <si>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</si>
  <si>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</si>
  <si>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</si>
  <si>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</si>
  <si>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</si>
  <si>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</si>
  <si>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</si>
  <si>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</si>
  <si>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</si>
  <si>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</si>
  <si>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</si>
  <si>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</si>
  <si>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</si>
  <si>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</si>
  <si>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</si>
  <si>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</si>
  <si>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</si>
  <si>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</si>
  <si>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</si>
  <si>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</si>
  <si>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</si>
  <si>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</si>
  <si>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</si>
  <si>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</si>
  <si>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</si>
  <si>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</si>
  <si>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</si>
  <si>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</si>
  <si>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</si>
  <si>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</si>
  <si>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</si>
  <si>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</si>
  <si>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</si>
  <si>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</si>
  <si>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</si>
  <si>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</si>
  <si>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</si>
  <si>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</si>
  <si>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</si>
  <si>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</si>
  <si>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</si>
  <si>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</si>
  <si>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</si>
  <si>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</si>
  <si>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</si>
  <si>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</si>
  <si>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</si>
  <si>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</si>
  <si>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</si>
  <si>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</si>
  <si>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</si>
  <si>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</si>
  <si>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</si>
  <si>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</si>
  <si>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</si>
  <si>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</si>
  <si>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</si>
  <si>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</si>
  <si>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</si>
  <si>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</si>
  <si>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</si>
  <si>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</si>
  <si>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</si>
  <si>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</si>
  <si>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</si>
  <si>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</si>
  <si>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</si>
  <si>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</si>
  <si>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</si>
  <si>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</si>
  <si>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</si>
  <si>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</si>
  <si>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</si>
  <si>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</si>
  <si>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</si>
  <si>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</si>
  <si>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</si>
  <si>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</si>
  <si>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</si>
  <si>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</si>
  <si>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</si>
  <si>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</si>
  <si>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</si>
  <si>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</si>
  <si>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</si>
  <si>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</si>
  <si>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</si>
  <si>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</si>
  <si>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</si>
  <si>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</si>
  <si>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</si>
  <si>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</si>
  <si>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</si>
  <si>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</si>
  <si>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</si>
  <si>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</si>
  <si>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</si>
  <si>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</si>
  <si>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</si>
  <si>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</si>
  <si>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</si>
  <si>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</si>
  <si>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</si>
  <si>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</si>
  <si>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</si>
  <si>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</si>
  <si>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</si>
  <si>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</si>
  <si>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</si>
  <si>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</si>
  <si>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</si>
  <si>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</si>
  <si>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</si>
  <si>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</si>
  <si>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</si>
  <si>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</si>
  <si>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</si>
  <si>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</si>
  <si>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</si>
  <si>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</si>
  <si>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</si>
  <si>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</si>
  <si>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</si>
  <si>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</si>
  <si>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</si>
  <si>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</si>
  <si>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</si>
  <si>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</si>
  <si>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</si>
  <si>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</si>
  <si>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</si>
  <si>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</si>
  <si>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</si>
  <si>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</si>
  <si>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</si>
  <si>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</si>
  <si>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</si>
  <si>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</si>
  <si>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</si>
  <si>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</si>
  <si>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</si>
  <si>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</si>
  <si>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</si>
  <si>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</si>
  <si>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</si>
  <si>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</si>
  <si>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</si>
  <si>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</si>
  <si>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</si>
  <si>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</si>
  <si>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</si>
  <si>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</si>
  <si>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</si>
  <si>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</si>
  <si>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</si>
  <si>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</si>
  <si>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</si>
  <si>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</si>
  <si>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</si>
  <si>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</si>
  <si>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</si>
  <si>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</si>
  <si>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</si>
  <si>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</si>
  <si>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</si>
  <si>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</si>
  <si>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</si>
  <si>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</si>
  <si>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</si>
  <si>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</si>
  <si>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</si>
  <si>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</si>
  <si>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</si>
  <si>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</si>
  <si>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</si>
  <si>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</si>
  <si>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</si>
  <si>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</si>
  <si>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</si>
  <si>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</si>
  <si>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</si>
  <si>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</si>
  <si>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</si>
  <si>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</si>
  <si>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</si>
  <si>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</si>
  <si>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</si>
  <si>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</si>
  <si>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</si>
  <si>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</si>
  <si>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</si>
  <si>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</si>
  <si>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</si>
  <si>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</si>
  <si>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</si>
  <si>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</si>
  <si>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</si>
  <si>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</si>
  <si>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</si>
  <si>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</si>
  <si>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</si>
  <si>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</si>
  <si>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</si>
  <si>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</si>
  <si>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</si>
  <si>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</si>
  <si>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</si>
  <si>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</si>
  <si>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</si>
  <si>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</si>
  <si>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</si>
  <si>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</si>
  <si>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</si>
  <si>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</si>
  <si>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</si>
  <si>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</si>
  <si>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</si>
  <si>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</si>
  <si>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</si>
  <si>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</si>
  <si>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</si>
  <si>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</si>
  <si>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</si>
  <si>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</si>
  <si>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</si>
  <si>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</si>
  <si>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</si>
  <si>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</si>
  <si>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</si>
  <si>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</si>
  <si>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</si>
  <si>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</si>
  <si>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</si>
  <si>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</si>
  <si>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</si>
  <si>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</si>
  <si>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</si>
  <si>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</si>
  <si>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</si>
  <si>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</si>
  <si>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</si>
  <si>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</si>
  <si>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</si>
  <si>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</si>
  <si>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</si>
  <si>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</si>
  <si>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</si>
  <si>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</si>
  <si>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</si>
  <si>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</si>
  <si>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</si>
  <si>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</si>
  <si>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</si>
  <si>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</si>
  <si>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</si>
  <si>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</si>
  <si>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</si>
  <si>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</si>
  <si>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</si>
  <si>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</si>
  <si>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</si>
  <si>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</si>
  <si>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</si>
  <si>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</si>
  <si>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</si>
  <si>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</si>
  <si>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</si>
  <si>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</si>
  <si>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</si>
  <si>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</si>
  <si>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</si>
  <si>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</si>
  <si>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</si>
  <si>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</si>
  <si>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</si>
  <si>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</si>
  <si>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</si>
  <si>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</si>
  <si>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</si>
  <si>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</si>
  <si>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</si>
  <si>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</si>
  <si>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</si>
  <si>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</si>
  <si>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</si>
  <si>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</si>
  <si>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</si>
  <si>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</si>
  <si>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</si>
  <si>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</si>
  <si>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</si>
  <si>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</si>
  <si>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</si>
  <si>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</si>
  <si>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</si>
  <si>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</si>
  <si>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</si>
  <si>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</si>
  <si>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</si>
  <si>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</si>
  <si>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</si>
  <si>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</si>
  <si>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</si>
  <si>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</si>
  <si>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</si>
  <si>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</si>
  <si>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</si>
  <si>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</si>
  <si>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</si>
  <si>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</si>
  <si>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</si>
  <si>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</si>
  <si>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</si>
  <si>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</si>
  <si>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</si>
  <si>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</si>
  <si>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</si>
  <si>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</si>
  <si>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</si>
  <si>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</si>
  <si>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</si>
  <si>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</si>
  <si>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</si>
  <si>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</si>
  <si>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</si>
  <si>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</si>
  <si>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</si>
  <si>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</si>
  <si>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</si>
  <si>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</si>
  <si>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</si>
  <si>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</si>
  <si>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</si>
  <si>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</si>
  <si>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</si>
  <si>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</si>
  <si>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</si>
  <si>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</si>
  <si>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</si>
  <si>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</si>
  <si>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</si>
  <si>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</si>
  <si>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</si>
  <si>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</si>
  <si>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</si>
  <si>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</si>
  <si>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</si>
  <si>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</si>
  <si>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</si>
  <si>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</si>
  <si>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</si>
  <si>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</si>
  <si>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</si>
  <si>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</si>
  <si>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</si>
  <si>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</si>
  <si>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</si>
  <si>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</si>
  <si>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</si>
  <si>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</si>
  <si>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</si>
  <si>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</si>
  <si>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</si>
  <si>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</si>
  <si>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</si>
  <si>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</si>
  <si>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</si>
  <si>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</si>
  <si>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</si>
  <si>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</si>
  <si>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</si>
  <si>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</si>
  <si>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</si>
  <si>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</si>
  <si>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</si>
  <si>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</si>
  <si>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</si>
  <si>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</si>
  <si>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</si>
  <si>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</si>
  <si>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</si>
  <si>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</si>
  <si>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</si>
  <si>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</si>
  <si>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</si>
  <si>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</si>
  <si>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</si>
  <si>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</si>
  <si>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</si>
  <si>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</si>
  <si>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</si>
  <si>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</si>
  <si>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</si>
  <si>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</si>
  <si>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</si>
  <si>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</si>
  <si>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</si>
  <si>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</si>
  <si>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</si>
  <si>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</si>
  <si>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</si>
  <si>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</si>
  <si>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</si>
  <si>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</si>
  <si>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</si>
  <si>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</si>
  <si>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</si>
  <si>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</si>
  <si>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</si>
  <si>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</si>
  <si>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</si>
  <si>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</si>
  <si>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</si>
  <si>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</si>
  <si>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</si>
  <si>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</si>
  <si>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</si>
  <si>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</si>
  <si>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</si>
  <si>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</si>
  <si>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</si>
  <si>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</si>
  <si>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</si>
  <si>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</si>
  <si>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</si>
  <si>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</si>
  <si>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</si>
  <si>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</si>
  <si>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</si>
  <si>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</si>
  <si>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</si>
  <si>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</si>
  <si>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</si>
  <si>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</si>
  <si>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</si>
  <si>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</si>
  <si>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</si>
  <si>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</si>
  <si>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</si>
  <si>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</si>
  <si>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</si>
  <si>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</si>
  <si>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</si>
  <si>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</si>
  <si>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</si>
  <si>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</si>
  <si>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</si>
  <si>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</si>
  <si>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</si>
  <si>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</si>
  <si>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</si>
  <si>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</si>
  <si>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</si>
  <si>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</si>
  <si>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</si>
  <si>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</si>
  <si>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</si>
  <si>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</si>
  <si>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</si>
  <si>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</si>
  <si>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</si>
  <si>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</si>
  <si>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</si>
  <si>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</si>
  <si>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</si>
  <si>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</si>
  <si>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</si>
  <si>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</si>
  <si>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</si>
  <si>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</si>
  <si>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</si>
  <si>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</si>
  <si>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</si>
  <si>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</si>
  <si>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</si>
  <si>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</si>
  <si>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</si>
  <si>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</si>
  <si>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</si>
  <si>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</si>
  <si>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</si>
  <si>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</si>
  <si>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</si>
  <si>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</si>
  <si>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</si>
  <si>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</si>
  <si>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</si>
  <si>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</si>
  <si>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</si>
  <si>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</si>
  <si>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</si>
  <si>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</si>
  <si>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</si>
  <si>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</si>
  <si>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</si>
  <si>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</si>
  <si>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</si>
  <si>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</si>
  <si>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</si>
  <si>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</si>
  <si>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</si>
  <si>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</si>
  <si>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</si>
  <si>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</si>
  <si>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</si>
  <si>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</si>
  <si>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</si>
  <si>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</si>
  <si>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</si>
  <si>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</si>
  <si>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</si>
  <si>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</si>
  <si>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</si>
  <si>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</si>
  <si>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</si>
  <si>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</si>
  <si>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</si>
  <si>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</si>
  <si>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</si>
  <si>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</si>
  <si>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</si>
  <si>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</si>
  <si>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</si>
  <si>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</si>
  <si>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</si>
  <si>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</si>
  <si>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</si>
  <si>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</si>
  <si>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</si>
  <si>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</si>
  <si>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</si>
  <si>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</si>
  <si>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</si>
  <si>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</si>
  <si>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</si>
  <si>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</si>
  <si>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</si>
  <si>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</si>
  <si>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</si>
  <si>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</si>
  <si>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</si>
  <si>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</si>
  <si>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</si>
  <si>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</si>
  <si>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</si>
  <si>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</si>
  <si>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</si>
  <si>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</si>
  <si>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</si>
  <si>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</si>
  <si>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</si>
  <si>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</si>
  <si>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</si>
  <si>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</si>
  <si>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</si>
  <si>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</si>
  <si>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</si>
  <si>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</si>
  <si>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</si>
  <si>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</si>
  <si>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</si>
  <si>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</si>
  <si>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</si>
  <si>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</si>
  <si>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</si>
  <si>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</si>
  <si>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</si>
  <si>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</si>
  <si>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</si>
  <si>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</si>
  <si>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</si>
  <si>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</si>
  <si>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</si>
  <si>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</si>
  <si>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</si>
  <si>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</si>
  <si>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</si>
  <si>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</si>
  <si>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</si>
  <si>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</si>
  <si>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</si>
  <si>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</si>
  <si>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</si>
  <si>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</si>
  <si>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</si>
  <si>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</si>
  <si>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</si>
  <si>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</si>
  <si>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</si>
  <si>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</si>
  <si>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</si>
  <si>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</si>
  <si>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</si>
  <si>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</si>
  <si>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</si>
  <si>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</si>
  <si>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</si>
  <si>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</si>
  <si>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</si>
  <si>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</si>
  <si>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</si>
  <si>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</si>
  <si>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</si>
  <si>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</si>
  <si>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</si>
  <si>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</si>
  <si>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</si>
  <si>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</si>
  <si>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</si>
  <si>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</si>
  <si>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</si>
  <si>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</si>
  <si>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</si>
  <si>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</si>
  <si>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</si>
  <si>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</si>
  <si>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</si>
  <si>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</si>
  <si>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</si>
  <si>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</si>
  <si>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</si>
  <si>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</si>
  <si>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</si>
  <si>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</si>
  <si>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</si>
  <si>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</si>
  <si>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</si>
  <si>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</si>
  <si>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</si>
  <si>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</si>
  <si>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</si>
  <si>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</si>
  <si>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</si>
  <si>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</si>
  <si>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</si>
  <si>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</si>
  <si>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</si>
  <si>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</si>
  <si>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</si>
  <si>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</si>
  <si>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</si>
  <si>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</si>
  <si>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</si>
  <si>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</si>
  <si>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</si>
  <si>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</si>
  <si>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</si>
  <si>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</si>
  <si>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</si>
  <si>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</si>
  <si>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</si>
  <si>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</si>
  <si>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</si>
  <si>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</si>
  <si>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</si>
  <si>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</si>
  <si>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</si>
  <si>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</si>
  <si>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</si>
  <si>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</si>
  <si>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</si>
  <si>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</si>
  <si>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</si>
  <si>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</si>
  <si>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</si>
  <si>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</si>
  <si>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</si>
  <si>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</si>
  <si>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</si>
  <si>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</si>
  <si>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</si>
  <si>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</si>
  <si>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</si>
  <si>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</si>
  <si>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</si>
  <si>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</si>
  <si>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</si>
  <si>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</si>
  <si>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</si>
  <si>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</si>
  <si>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</si>
  <si>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</si>
  <si>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</si>
  <si>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</si>
  <si>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</si>
  <si>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</si>
  <si>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</si>
  <si>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</si>
  <si>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</si>
  <si>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</si>
  <si>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</si>
  <si>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</si>
  <si>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</si>
  <si>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</si>
  <si>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</si>
  <si>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</si>
  <si>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</si>
  <si>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</si>
  <si>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</si>
  <si>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</si>
  <si>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</si>
  <si>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</si>
  <si>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</si>
  <si>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</si>
  <si>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</si>
  <si>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</si>
  <si>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</si>
  <si>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</si>
  <si>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</si>
  <si>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</si>
  <si>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</si>
  <si>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</si>
  <si>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</si>
  <si>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</si>
  <si>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</si>
  <si>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</si>
  <si>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</si>
  <si>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</si>
  <si>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</si>
  <si>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</si>
  <si>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</si>
  <si>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</si>
  <si>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</si>
  <si>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</si>
  <si>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</si>
  <si>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</si>
  <si>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</si>
  <si>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</si>
  <si>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</si>
  <si>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</si>
  <si>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</si>
  <si>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</si>
  <si>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</si>
  <si>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</si>
  <si>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</si>
  <si>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</si>
  <si>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</si>
  <si>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</si>
  <si>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</si>
  <si>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</si>
  <si>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</si>
  <si>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</si>
  <si>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</si>
  <si>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</si>
  <si>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</si>
  <si>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</si>
  <si>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</si>
  <si>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</si>
  <si>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</si>
  <si>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</si>
  <si>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</si>
  <si>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</si>
  <si>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</si>
  <si>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</si>
  <si>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</si>
  <si>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</si>
  <si>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</si>
  <si>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</si>
  <si>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</si>
  <si>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</si>
  <si>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</si>
  <si>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</si>
  <si>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</si>
  <si>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</si>
  <si>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</si>
  <si>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</si>
  <si>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</si>
  <si>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</si>
  <si>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</si>
  <si>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</si>
  <si>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</si>
  <si>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</si>
  <si>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</si>
  <si>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</si>
  <si>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</si>
  <si>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</si>
  <si>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</si>
  <si>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</si>
  <si>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</si>
  <si>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</si>
  <si>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</si>
  <si>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</si>
  <si>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</si>
  <si>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</si>
  <si>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</si>
  <si>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</si>
  <si>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</si>
  <si>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</si>
  <si>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</si>
  <si>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</si>
  <si>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</si>
  <si>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</si>
  <si>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</si>
  <si>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</si>
  <si>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</si>
  <si>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</si>
  <si>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</si>
  <si>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</si>
  <si>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</si>
  <si>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</si>
  <si>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</si>
  <si>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</si>
  <si>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</si>
  <si>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</si>
  <si>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</si>
  <si>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</si>
  <si>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</si>
  <si>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</si>
  <si>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</si>
  <si>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</si>
  <si>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</si>
  <si>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</si>
  <si>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</si>
  <si>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</si>
  <si>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</si>
  <si>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</si>
  <si>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</si>
  <si>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</si>
  <si>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</si>
  <si>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</si>
  <si>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</si>
  <si>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</si>
  <si>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</si>
  <si>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</si>
  <si>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</si>
  <si>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</si>
  <si>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</si>
  <si>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</si>
  <si>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</si>
  <si>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</si>
  <si>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</si>
  <si>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</si>
  <si>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</si>
  <si>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</si>
  <si>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</si>
  <si>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</si>
  <si>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</si>
  <si>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</si>
  <si>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</si>
  <si>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</si>
  <si>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</si>
  <si>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</si>
  <si>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</si>
  <si>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</si>
  <si>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</si>
  <si>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</si>
  <si>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</si>
  <si>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</si>
  <si>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</si>
  <si>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</si>
  <si>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</si>
  <si>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</si>
  <si>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</si>
  <si>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</si>
  <si>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</si>
  <si>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</si>
  <si>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</si>
  <si>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</si>
  <si>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</si>
  <si>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</si>
  <si>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</si>
  <si>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</si>
  <si>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</si>
  <si>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</si>
  <si>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</si>
  <si>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</si>
  <si>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</si>
  <si>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</si>
  <si>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</si>
  <si>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</si>
  <si>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</si>
  <si>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</si>
  <si>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</si>
  <si>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</si>
  <si>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</si>
  <si>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</si>
  <si>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</si>
  <si>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</si>
  <si>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</si>
  <si>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</si>
  <si>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</si>
  <si>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</si>
  <si>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</si>
  <si>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</si>
  <si>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</si>
  <si>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</si>
  <si>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</si>
  <si>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</si>
  <si>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</si>
  <si>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</si>
  <si>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</si>
  <si>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</si>
  <si>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</si>
  <si>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</si>
  <si>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</si>
  <si>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</si>
  <si>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</si>
  <si>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</si>
  <si>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</si>
  <si>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</si>
  <si>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</si>
  <si>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</si>
  <si>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</si>
  <si>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</si>
  <si>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</si>
  <si>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</si>
  <si>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</si>
  <si>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</si>
  <si>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</si>
  <si>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</si>
  <si>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</si>
  <si>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</si>
  <si>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</si>
  <si>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</si>
  <si>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</si>
  <si>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</si>
  <si>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</si>
  <si>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</si>
  <si>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</si>
  <si>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</si>
  <si>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</si>
  <si>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</si>
  <si>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</si>
  <si>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</si>
  <si>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</si>
  <si>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</si>
  <si>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</si>
  <si>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</si>
  <si>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</si>
  <si>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</si>
  <si>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</si>
  <si>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</si>
  <si>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</si>
  <si>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</si>
  <si>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</si>
  <si>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</si>
  <si>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</si>
  <si>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</si>
  <si>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</si>
  <si>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</si>
  <si>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</si>
  <si>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</si>
  <si>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</si>
  <si>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</si>
  <si>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</si>
  <si>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</si>
  <si>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</si>
  <si>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</si>
  <si>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</si>
  <si>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</si>
  <si>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</si>
  <si>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</si>
  <si>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</si>
  <si>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</si>
  <si>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</si>
  <si>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</si>
  <si>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</si>
  <si>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</si>
  <si>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</si>
  <si>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</si>
  <si>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</si>
  <si>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</si>
  <si>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</si>
  <si>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</si>
  <si>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</si>
  <si>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</si>
  <si>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</si>
  <si>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</si>
  <si>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</si>
  <si>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</si>
  <si>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</si>
  <si>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</si>
  <si>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</si>
  <si>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</si>
  <si>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</si>
  <si>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</si>
  <si>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</si>
  <si>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</si>
  <si>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</si>
  <si>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</si>
  <si>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</si>
  <si>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</si>
  <si>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</si>
  <si>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</si>
  <si>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</si>
  <si>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</si>
  <si>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</si>
  <si>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</si>
  <si>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</si>
  <si>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</si>
  <si>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</si>
  <si>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</si>
  <si>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</si>
  <si>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</si>
  <si>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</si>
  <si>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</si>
  <si>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</si>
  <si>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</si>
  <si>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</si>
  <si>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</si>
  <si>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</si>
  <si>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</si>
  <si>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</si>
  <si>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</si>
  <si>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</si>
  <si>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</si>
  <si>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</si>
  <si>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</si>
  <si>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</si>
  <si>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</si>
  <si>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</si>
  <si>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</si>
  <si>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</si>
  <si>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</si>
  <si>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</si>
  <si>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</si>
  <si>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</si>
  <si>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</si>
  <si>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</si>
  <si>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</si>
  <si>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</si>
  <si>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</si>
  <si>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</si>
  <si>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</si>
  <si>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</si>
  <si>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</si>
  <si>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</si>
  <si>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</si>
  <si>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</si>
  <si>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</si>
  <si>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</si>
  <si>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</si>
  <si>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</si>
  <si>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</si>
  <si>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</si>
  <si>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</si>
  <si>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</si>
  <si>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</si>
  <si>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</si>
  <si>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</si>
  <si>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</si>
  <si>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</si>
  <si>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</si>
  <si>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</si>
  <si>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</si>
  <si>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</si>
  <si>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</si>
  <si>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</si>
  <si>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</si>
  <si>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</si>
  <si>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</si>
  <si>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</si>
  <si>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</si>
  <si>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</si>
  <si>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</si>
  <si>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</si>
  <si>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</si>
  <si>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</si>
  <si>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</si>
  <si>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</si>
  <si>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</si>
  <si>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</si>
  <si>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</si>
  <si>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</si>
  <si>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</si>
  <si>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</si>
  <si>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</si>
  <si>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</si>
  <si>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</si>
  <si>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</si>
  <si>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</si>
  <si>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</si>
  <si>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</si>
  <si>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</si>
  <si>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</si>
  <si>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</si>
  <si>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</si>
  <si>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</si>
  <si>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</si>
  <si>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</si>
  <si>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</si>
  <si>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</si>
  <si>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</si>
  <si>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</si>
  <si>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</si>
  <si>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</si>
  <si>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</si>
  <si>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</si>
  <si>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</si>
  <si>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</si>
  <si>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</si>
  <si>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</si>
  <si>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</si>
  <si>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</si>
  <si>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</si>
  <si>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</si>
  <si>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</si>
  <si>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</si>
  <si>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</si>
  <si>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</si>
  <si>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</si>
  <si>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</si>
  <si>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</si>
  <si>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</si>
  <si>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</si>
  <si>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</si>
  <si>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</si>
  <si>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</si>
  <si>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</si>
  <si>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</si>
  <si>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</si>
  <si>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</si>
  <si>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</si>
  <si>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</si>
  <si>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</si>
  <si>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</si>
  <si>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</si>
  <si>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</si>
  <si>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</si>
  <si>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</si>
  <si>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</si>
  <si>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</si>
  <si>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</si>
  <si>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</si>
  <si>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</si>
  <si>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</si>
  <si>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</si>
  <si>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</si>
  <si>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</si>
  <si>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</si>
  <si>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</si>
  <si>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</si>
  <si>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</si>
  <si>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</si>
  <si>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</si>
  <si>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</si>
  <si>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</si>
  <si>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</si>
  <si>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</si>
  <si>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</si>
  <si>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</si>
  <si>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</si>
  <si>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</si>
  <si>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</si>
  <si>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</si>
  <si>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</si>
  <si>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</si>
  <si>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</si>
  <si>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</si>
  <si>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</si>
  <si>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</si>
  <si>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</si>
  <si>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</si>
  <si>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</si>
  <si>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</si>
  <si>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</si>
  <si>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</si>
  <si>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</si>
  <si>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</si>
  <si>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</si>
  <si>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</si>
  <si>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</si>
  <si>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</si>
  <si>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</si>
  <si>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</si>
  <si>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</si>
  <si>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</si>
  <si>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</si>
  <si>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</si>
  <si>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</si>
  <si>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</si>
  <si>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</si>
  <si>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</si>
  <si>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</si>
  <si>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</si>
  <si>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</si>
  <si>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</si>
  <si>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</si>
  <si>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</si>
  <si>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</si>
  <si>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</si>
  <si>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</si>
  <si>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</si>
  <si>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</si>
  <si>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</si>
  <si>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</si>
  <si>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</si>
  <si>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</si>
  <si>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</si>
  <si>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</si>
  <si>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</si>
  <si>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</si>
  <si>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</si>
  <si>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</si>
  <si>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</si>
  <si>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</si>
  <si>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</si>
  <si>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</si>
  <si>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</si>
  <si>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</si>
  <si>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</si>
  <si>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</si>
  <si>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</si>
  <si>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</si>
  <si>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</si>
  <si>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</si>
  <si>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</si>
  <si>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</si>
  <si>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</si>
  <si>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</si>
  <si>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</si>
  <si>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</si>
  <si>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</si>
  <si>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</si>
  <si>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</si>
  <si>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</si>
  <si>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</si>
  <si>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</si>
  <si>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</si>
  <si>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</si>
  <si>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</si>
  <si>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</si>
  <si>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</si>
  <si>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</si>
  <si>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</si>
  <si>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</si>
  <si>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</si>
  <si>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</si>
  <si>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</si>
  <si>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</si>
  <si>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</si>
  <si>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</si>
  <si>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</si>
  <si>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</si>
  <si>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</si>
  <si>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</si>
  <si>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</si>
  <si>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</si>
  <si>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</si>
  <si>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</si>
  <si>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</si>
  <si>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</si>
  <si>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</si>
  <si>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</si>
  <si>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</si>
  <si>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</si>
  <si>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</si>
  <si>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</si>
  <si>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</si>
  <si>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</si>
  <si>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</si>
  <si>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</si>
  <si>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</si>
  <si>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</si>
  <si>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</si>
  <si>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</si>
  <si>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</si>
  <si>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</si>
  <si>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</si>
  <si>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</si>
  <si>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</si>
  <si>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</si>
  <si>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</si>
  <si>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</si>
  <si>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</si>
  <si>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</si>
  <si>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</si>
  <si>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</si>
  <si>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</si>
  <si>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</si>
  <si>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</si>
  <si>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</si>
  <si>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</si>
  <si>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</si>
  <si>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</si>
  <si>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</si>
  <si>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</si>
  <si>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</si>
  <si>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</si>
  <si>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</si>
  <si>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</si>
  <si>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</si>
  <si>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</si>
  <si>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</si>
  <si>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</si>
  <si>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</si>
  <si>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</si>
  <si>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</si>
  <si>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</si>
  <si>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</si>
  <si>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</si>
  <si>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</si>
  <si>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</si>
  <si>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</si>
  <si>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</si>
  <si>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</si>
  <si>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</si>
  <si>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</si>
  <si>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</si>
  <si>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</si>
  <si>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</si>
  <si>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</si>
  <si>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</si>
  <si>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</si>
  <si>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</si>
  <si>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</si>
  <si>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</si>
  <si>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</si>
  <si>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</si>
  <si>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</si>
  <si>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</si>
  <si>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</si>
  <si>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</si>
  <si>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</si>
  <si>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</si>
  <si>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</si>
  <si>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</si>
  <si>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</si>
  <si>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</si>
  <si>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</si>
  <si>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</si>
  <si>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</si>
  <si>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</si>
  <si>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</si>
  <si>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</si>
  <si>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</si>
  <si>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</si>
  <si>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</si>
  <si>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</si>
  <si>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</si>
  <si>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</si>
  <si>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</si>
  <si>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</si>
  <si>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</si>
  <si>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</si>
  <si>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</si>
  <si>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</si>
  <si>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</si>
  <si>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</si>
  <si>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</si>
  <si>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</si>
  <si>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</si>
  <si>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</si>
  <si>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</si>
  <si>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</si>
  <si>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</si>
  <si>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</si>
  <si>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</si>
  <si>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</si>
  <si>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</si>
  <si>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</si>
  <si>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</si>
  <si>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</si>
  <si>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</si>
  <si>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</si>
  <si>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</si>
  <si>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</si>
  <si>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</si>
  <si>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</si>
  <si>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</si>
  <si>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</si>
  <si>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</si>
  <si>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</si>
  <si>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</si>
  <si>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</si>
  <si>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</si>
  <si>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</si>
  <si>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</si>
  <si>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</si>
  <si>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</si>
  <si>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</si>
  <si>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</si>
  <si>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</si>
  <si>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</si>
  <si>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</si>
  <si>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</si>
  <si>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</si>
  <si>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</si>
  <si>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</si>
  <si>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</si>
  <si>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</si>
  <si>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</si>
  <si>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</si>
  <si>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</si>
  <si>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</si>
  <si>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</si>
  <si>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</si>
  <si>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</si>
  <si>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</si>
  <si>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</si>
  <si>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</si>
  <si>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</si>
  <si>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</si>
  <si>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</si>
  <si>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</si>
  <si>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</si>
  <si>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</si>
  <si>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</si>
  <si>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</si>
  <si>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</si>
  <si>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</si>
  <si>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</si>
  <si>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</si>
  <si>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</si>
  <si>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</si>
  <si>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</si>
  <si>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</si>
  <si>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</si>
  <si>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</si>
  <si>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</si>
  <si>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</si>
  <si>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</si>
  <si>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</si>
  <si>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</si>
  <si>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</si>
  <si>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</si>
  <si>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</si>
  <si>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</si>
  <si>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</si>
  <si>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</si>
  <si>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</si>
  <si>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</si>
  <si>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</si>
  <si>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</si>
  <si>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</si>
  <si>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</si>
  <si>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</si>
  <si>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</si>
  <si>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</si>
  <si>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</si>
  <si>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</si>
  <si>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</si>
  <si>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</si>
  <si>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</si>
  <si>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</si>
  <si>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</si>
  <si>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</si>
  <si>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</si>
  <si>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</si>
  <si>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</si>
  <si>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</si>
  <si>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</si>
  <si>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</si>
  <si>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</si>
  <si>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</si>
  <si>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</si>
  <si>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</si>
  <si>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</si>
  <si>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</si>
  <si>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</si>
  <si>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</si>
  <si>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</si>
  <si>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</si>
  <si>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</si>
  <si>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</si>
  <si>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</si>
  <si>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</si>
  <si>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</si>
  <si>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</si>
  <si>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</si>
  <si>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</si>
  <si>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</si>
  <si>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</si>
  <si>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</si>
  <si>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</si>
  <si>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</si>
  <si>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</si>
  <si>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</si>
  <si>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</si>
  <si>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</si>
  <si>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</si>
  <si>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</si>
  <si>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</si>
  <si>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</si>
  <si>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</si>
  <si>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</si>
  <si>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</si>
  <si>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</si>
  <si>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</si>
  <si>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</si>
  <si>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</si>
  <si>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</si>
  <si>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</si>
  <si>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</si>
  <si>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</si>
  <si>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</si>
  <si>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</si>
  <si>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</si>
  <si>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</si>
  <si>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</si>
  <si>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</si>
  <si>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</si>
  <si>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</si>
  <si>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</si>
  <si>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</si>
  <si>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</si>
  <si>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</si>
  <si>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</si>
  <si>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</si>
  <si>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</si>
  <si>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</si>
  <si>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</si>
  <si>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</si>
  <si>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</si>
  <si>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</si>
  <si>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</si>
  <si>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</si>
  <si>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</si>
  <si>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</si>
  <si>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</si>
  <si>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</si>
  <si>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</si>
  <si>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</si>
  <si>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</si>
  <si>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</si>
  <si>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</si>
  <si>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</si>
  <si>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</si>
  <si>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</si>
  <si>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</si>
  <si>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</si>
  <si>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</si>
  <si>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</si>
  <si>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</si>
  <si>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</si>
  <si>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</si>
  <si>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</si>
  <si>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</si>
  <si>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</si>
  <si>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</si>
  <si>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</si>
  <si>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</si>
  <si>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</si>
  <si>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</si>
  <si>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</si>
  <si>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</si>
  <si>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</si>
  <si>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</si>
  <si>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</si>
  <si>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</si>
  <si>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</si>
  <si>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</si>
  <si>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</si>
  <si>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</si>
  <si>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</si>
  <si>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</si>
  <si>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</si>
  <si>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</si>
  <si>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</si>
  <si>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</si>
  <si>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</si>
  <si>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</si>
  <si>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</si>
  <si>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</si>
  <si>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</si>
  <si>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</si>
  <si>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</si>
  <si>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</si>
  <si>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</si>
  <si>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</si>
  <si>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</si>
  <si>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</si>
  <si>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</si>
  <si>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</si>
  <si>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</si>
  <si>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</si>
  <si>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</si>
  <si>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</si>
  <si>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</si>
  <si>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</si>
  <si>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</si>
  <si>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</si>
  <si>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</si>
  <si>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</si>
  <si>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</si>
  <si>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</si>
  <si>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</si>
  <si>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</si>
  <si>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</si>
  <si>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</si>
  <si>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</si>
  <si>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</si>
  <si>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</si>
  <si>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</si>
  <si>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</si>
  <si>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</si>
  <si>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</si>
  <si>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</si>
  <si>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</si>
  <si>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</si>
  <si>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</si>
  <si>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</si>
  <si>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</si>
  <si>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</si>
  <si>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</si>
  <si>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</si>
  <si>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</si>
  <si>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</si>
  <si>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</si>
  <si>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</si>
  <si>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</si>
  <si>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</si>
  <si>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</si>
  <si>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</si>
  <si>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</si>
  <si>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</si>
  <si>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</si>
  <si>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</si>
  <si>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</si>
  <si>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</si>
  <si>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</si>
  <si>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</si>
  <si>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</si>
  <si>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</si>
  <si>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</si>
  <si>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</si>
  <si>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</si>
  <si>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</si>
  <si>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</si>
  <si>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</si>
  <si>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</si>
  <si>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</si>
  <si>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</si>
  <si>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</si>
  <si>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</si>
  <si>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</si>
  <si>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</si>
  <si>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</si>
  <si>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</si>
  <si>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</si>
  <si>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</si>
  <si>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</si>
  <si>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</si>
  <si>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</si>
  <si>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</si>
  <si>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</si>
  <si>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</si>
  <si>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</si>
  <si>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</si>
  <si>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</si>
  <si>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</si>
  <si>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</si>
  <si>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</si>
  <si>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</si>
  <si>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</si>
  <si>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</si>
  <si>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</si>
  <si>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</si>
  <si>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</si>
  <si>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</si>
  <si>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</si>
  <si>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</si>
  <si>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</si>
  <si>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</si>
  <si>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</si>
  <si>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</si>
  <si>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</si>
  <si>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</si>
  <si>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</si>
  <si>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</si>
  <si>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</si>
  <si>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</si>
  <si>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</si>
  <si>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</si>
  <si>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</si>
  <si>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</si>
  <si>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</si>
  <si>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</si>
  <si>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</si>
  <si>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</si>
  <si>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</si>
  <si>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</si>
  <si>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</si>
  <si>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</si>
  <si>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</si>
  <si>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</si>
  <si>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</si>
  <si>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</si>
  <si>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</si>
  <si>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</si>
  <si>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</si>
  <si>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</si>
  <si>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</si>
  <si>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</si>
  <si>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</si>
  <si>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</si>
  <si>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</si>
  <si>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</si>
  <si>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</si>
  <si>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</si>
  <si>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</si>
  <si>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</si>
  <si>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</si>
  <si>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</si>
  <si>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</si>
  <si>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</si>
  <si>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</si>
  <si>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</si>
  <si>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</si>
  <si>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</si>
  <si>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</si>
  <si>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</si>
  <si>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</si>
  <si>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</si>
  <si>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</si>
  <si>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</si>
  <si>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</si>
  <si>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</si>
  <si>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</si>
  <si>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</si>
  <si>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</si>
  <si>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</si>
  <si>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</si>
  <si>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</si>
  <si>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</si>
  <si>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</si>
  <si>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</si>
  <si>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</si>
  <si>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</si>
  <si>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</si>
  <si>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</si>
  <si>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</si>
  <si>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</si>
  <si>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</si>
  <si>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</si>
  <si>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</si>
  <si>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</si>
  <si>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</si>
  <si>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</si>
  <si>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</si>
  <si>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</si>
  <si>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</si>
  <si>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</si>
  <si>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</si>
  <si>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</si>
  <si>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</si>
  <si>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</si>
  <si>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</si>
  <si>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</si>
  <si>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</si>
  <si>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</si>
  <si>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</si>
  <si>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</si>
  <si>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</si>
  <si>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</si>
  <si>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</si>
  <si>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</si>
  <si>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</si>
  <si>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</si>
  <si>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</si>
  <si>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</si>
  <si>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</si>
  <si>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</si>
  <si>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</si>
  <si>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</si>
  <si>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</si>
  <si>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</si>
  <si>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</si>
  <si>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</si>
  <si>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</si>
  <si>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</si>
  <si>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</si>
  <si>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</si>
  <si>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</si>
  <si>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</si>
  <si>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</si>
  <si>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</si>
  <si>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</si>
  <si>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</si>
  <si>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</si>
  <si>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</si>
  <si>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</si>
  <si>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</si>
  <si>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</si>
  <si>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</si>
  <si>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</si>
  <si>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</si>
  <si>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</si>
  <si>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</si>
  <si>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</si>
  <si>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</si>
  <si>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</si>
  <si>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</si>
  <si>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</si>
  <si>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</si>
  <si>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</si>
  <si>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</si>
  <si>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</si>
  <si>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</si>
  <si>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</si>
  <si>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</si>
  <si>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</si>
  <si>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</si>
  <si>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</si>
  <si>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</si>
  <si>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</si>
  <si>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</si>
  <si>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</si>
  <si>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</si>
  <si>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</si>
  <si>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</si>
  <si>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</si>
  <si>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</si>
  <si>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</si>
  <si>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</si>
  <si>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</si>
  <si>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</si>
  <si>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</si>
  <si>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</si>
  <si>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</si>
  <si>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</si>
  <si>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</si>
  <si>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</si>
  <si>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</si>
  <si>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</si>
  <si>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</si>
  <si>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</si>
  <si>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</si>
  <si>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</si>
  <si>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</si>
  <si>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</si>
  <si>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</si>
  <si>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</si>
  <si>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</si>
  <si>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</si>
  <si>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</si>
  <si>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</si>
  <si>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</si>
  <si>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</si>
  <si>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</si>
  <si>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</si>
  <si>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</si>
  <si>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</si>
  <si>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</si>
  <si>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</si>
  <si>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</si>
  <si>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</si>
  <si>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</si>
  <si>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</si>
  <si>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</si>
  <si>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</si>
  <si>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</si>
  <si>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</si>
  <si>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</si>
  <si>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</si>
  <si>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</si>
  <si>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</si>
  <si>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</si>
  <si>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</si>
  <si>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</si>
  <si>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</si>
  <si>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</si>
  <si>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</si>
  <si>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</si>
  <si>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</si>
  <si>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</si>
  <si>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</si>
  <si>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</si>
  <si>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</si>
  <si>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</si>
  <si>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</si>
  <si>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</si>
  <si>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</si>
  <si>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</si>
  <si>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</si>
  <si>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</si>
  <si>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</si>
  <si>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</si>
  <si>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</si>
  <si>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</si>
  <si>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</si>
  <si>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</si>
  <si>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</si>
  <si>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</si>
  <si>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</si>
  <si>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</si>
  <si>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</si>
  <si>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</si>
  <si>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</si>
  <si>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</si>
  <si>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</si>
  <si>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</si>
  <si>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</si>
  <si>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</si>
  <si>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</si>
  <si>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</si>
  <si>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</si>
  <si>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</si>
  <si>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</si>
  <si>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</si>
  <si>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</si>
  <si>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</si>
  <si>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</si>
  <si>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</si>
  <si>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</si>
  <si>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</si>
  <si>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</si>
  <si>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</si>
  <si>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</si>
  <si>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</si>
  <si>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</si>
  <si>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</si>
  <si>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</si>
  <si>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</si>
  <si>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</si>
  <si>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</si>
  <si>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</si>
  <si>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</si>
  <si>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</si>
  <si>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</si>
  <si>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</si>
  <si>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</si>
  <si>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</si>
  <si>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</si>
  <si>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</si>
  <si>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</si>
  <si>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</si>
  <si>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</si>
  <si>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</si>
  <si>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</si>
  <si>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</si>
  <si>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</si>
  <si>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</si>
  <si>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</si>
  <si>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</si>
  <si>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</si>
  <si>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</si>
  <si>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</si>
  <si>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</si>
  <si>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</si>
  <si>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</si>
  <si>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</si>
  <si>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</si>
  <si>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</si>
  <si>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</si>
  <si>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</si>
  <si>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</si>
  <si>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</si>
  <si>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</si>
  <si>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</si>
  <si>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</si>
  <si>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</si>
  <si>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</si>
  <si>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</si>
  <si>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</si>
  <si>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</si>
  <si>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</si>
  <si>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</si>
  <si>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</si>
  <si>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</si>
  <si>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</si>
  <si>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</si>
  <si>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</si>
  <si>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</si>
  <si>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</si>
  <si>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</si>
  <si>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</si>
  <si>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</si>
  <si>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</si>
  <si>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</si>
  <si>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</si>
  <si>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</si>
  <si>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</si>
  <si>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</si>
  <si>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</si>
  <si>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</si>
  <si>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</si>
  <si>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</si>
  <si>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</si>
  <si>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</si>
  <si>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</si>
  <si>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</si>
  <si>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</si>
  <si>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</si>
  <si>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</si>
  <si>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</si>
  <si>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</si>
  <si>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</si>
  <si>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</si>
  <si>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</si>
  <si>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</si>
  <si>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</si>
  <si>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</si>
  <si>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</si>
  <si>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</si>
  <si>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</si>
  <si>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</si>
  <si>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</si>
  <si>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</si>
  <si>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</si>
  <si>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</si>
  <si>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</si>
  <si>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</si>
  <si>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</si>
  <si>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</si>
  <si>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</si>
  <si>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</si>
  <si>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</si>
  <si>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</si>
  <si>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</si>
  <si>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</si>
  <si>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</si>
  <si>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</si>
  <si>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</si>
  <si>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</si>
  <si>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</si>
  <si>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</si>
  <si>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</si>
  <si>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</si>
  <si>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</si>
  <si>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</si>
  <si>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</si>
  <si>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</si>
  <si>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</si>
  <si>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</si>
  <si>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</si>
  <si>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</si>
  <si>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</si>
  <si>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</si>
  <si>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</si>
  <si>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</si>
  <si>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</si>
  <si>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</si>
  <si>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</si>
  <si>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</si>
  <si>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</si>
  <si>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</si>
  <si>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</si>
  <si>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</si>
  <si>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</si>
  <si>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</si>
  <si>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</si>
  <si>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</si>
  <si>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</si>
  <si>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</si>
  <si>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</si>
  <si>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</si>
  <si>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</si>
  <si>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</si>
  <si>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</si>
  <si>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</si>
  <si>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</si>
  <si>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</si>
  <si>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</si>
  <si>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</si>
  <si>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</si>
  <si>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</si>
  <si>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</si>
  <si>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</si>
  <si>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</si>
  <si>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</si>
  <si>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</si>
  <si>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</si>
  <si>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</si>
  <si>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</si>
  <si>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</si>
  <si>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</si>
  <si>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</si>
  <si>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</si>
  <si>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</si>
  <si>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</si>
  <si>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</si>
  <si>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</si>
  <si>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</si>
  <si>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</si>
  <si>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</si>
  <si>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</si>
  <si>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</si>
  <si>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</si>
  <si>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</si>
  <si>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</si>
  <si>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</si>
  <si>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</si>
  <si>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</si>
  <si>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</si>
  <si>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</si>
  <si>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</si>
  <si>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</si>
  <si>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</si>
  <si>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</si>
  <si>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</si>
  <si>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</si>
  <si>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</si>
  <si>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</si>
  <si>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</si>
  <si>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</si>
  <si>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</si>
  <si>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</si>
  <si>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</si>
  <si>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</si>
  <si>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</si>
  <si>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</si>
  <si>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</si>
  <si>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</si>
  <si>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</si>
  <si>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</si>
  <si>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</si>
  <si>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</si>
  <si>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</si>
  <si>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</si>
  <si>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</si>
  <si>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</si>
  <si>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</si>
  <si>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</si>
  <si>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</si>
  <si>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</si>
  <si>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</si>
  <si>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</si>
  <si>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</si>
  <si>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</si>
  <si>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</si>
  <si>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</si>
  <si>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</si>
  <si>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</si>
  <si>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</si>
  <si>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</si>
  <si>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</si>
  <si>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</si>
  <si>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</si>
  <si>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</si>
  <si>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</si>
  <si>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</si>
  <si>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</si>
  <si>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</si>
  <si>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</si>
  <si>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</si>
  <si>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</si>
  <si>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</si>
  <si>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</si>
  <si>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</si>
  <si>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</si>
  <si>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</si>
  <si>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</si>
  <si>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</si>
  <si>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</si>
  <si>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</si>
  <si>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</si>
  <si>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</si>
  <si>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</si>
  <si>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</si>
  <si>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</si>
  <si>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</si>
  <si>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</si>
  <si>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</si>
  <si>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</si>
  <si>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</si>
  <si>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</si>
  <si>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</si>
  <si>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</si>
  <si>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</si>
  <si>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</si>
  <si>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</si>
  <si>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</si>
  <si>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</si>
  <si>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</si>
  <si>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</si>
  <si>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</si>
  <si>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</si>
  <si>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</si>
  <si>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</si>
  <si>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</si>
  <si>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</si>
  <si>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</si>
  <si>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</si>
  <si>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</si>
  <si>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</si>
  <si>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</si>
  <si>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</si>
  <si>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</si>
  <si>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</si>
  <si>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</si>
  <si>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</si>
  <si>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</si>
  <si>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</si>
  <si>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</si>
  <si>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</si>
  <si>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</si>
  <si>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</si>
  <si>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</si>
  <si>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</si>
  <si>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</si>
  <si>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</si>
  <si>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</si>
  <si>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</si>
  <si>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</si>
  <si>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</si>
  <si>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</si>
  <si>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</si>
  <si>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</si>
  <si>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</si>
  <si>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</si>
  <si>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</si>
  <si>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</si>
  <si>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</si>
  <si>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</si>
  <si>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</si>
  <si>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</si>
  <si>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</si>
  <si>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</si>
  <si>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</si>
  <si>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</si>
  <si>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</si>
  <si>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</si>
  <si>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</si>
  <si>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</si>
  <si>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</si>
  <si>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</si>
  <si>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</si>
  <si>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</si>
  <si>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</si>
  <si>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</si>
  <si>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</si>
  <si>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</si>
  <si>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</si>
  <si>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</si>
  <si>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</si>
  <si>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</si>
  <si>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</si>
  <si>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</si>
  <si>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</si>
  <si>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</si>
  <si>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</si>
  <si>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</si>
  <si>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</si>
  <si>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</si>
  <si>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</si>
  <si>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</si>
  <si>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</si>
  <si>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</si>
  <si>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</si>
  <si>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</si>
  <si>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</si>
  <si>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</si>
  <si>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</si>
  <si>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</si>
  <si>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</si>
  <si>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</si>
  <si>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</si>
  <si>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</si>
  <si>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</si>
  <si>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</si>
  <si>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</si>
  <si>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</si>
  <si>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</si>
  <si>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</si>
  <si>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</si>
  <si>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</si>
  <si>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</si>
  <si>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</si>
  <si>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</si>
  <si>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</si>
  <si>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</si>
  <si>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</si>
  <si>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</si>
  <si>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</si>
  <si>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</si>
  <si>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</si>
  <si>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</si>
  <si>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</si>
  <si>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</si>
  <si>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</si>
  <si>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</si>
  <si>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</si>
  <si>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</si>
  <si>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</si>
  <si>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</si>
  <si>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</si>
  <si>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</si>
  <si>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</si>
  <si>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</si>
  <si>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</si>
  <si>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</si>
  <si>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</si>
  <si>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</si>
  <si>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</si>
  <si>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</si>
  <si>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</si>
  <si>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</si>
  <si>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</si>
  <si>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</si>
  <si>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</si>
  <si>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</si>
  <si>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</si>
  <si>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</si>
  <si>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</si>
  <si>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</si>
  <si>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</si>
  <si>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</si>
  <si>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</si>
  <si>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</si>
  <si>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</si>
  <si>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</si>
  <si>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</si>
  <si>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</si>
  <si>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</si>
  <si>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</si>
  <si>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</si>
  <si>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</si>
  <si>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</si>
  <si>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</si>
  <si>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</si>
  <si>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</si>
  <si>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</si>
  <si>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</si>
  <si>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</si>
  <si>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</si>
  <si>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</si>
  <si>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</si>
  <si>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</si>
  <si>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</si>
  <si>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</si>
  <si>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</si>
  <si>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</si>
  <si>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</si>
  <si>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</si>
  <si>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</si>
  <si>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</si>
  <si>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</si>
  <si>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</si>
  <si>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</si>
  <si>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</si>
  <si>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</si>
  <si>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</si>
  <si>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</si>
  <si>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</si>
  <si>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</si>
  <si>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</si>
  <si>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</si>
  <si>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</si>
  <si>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</si>
  <si>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</si>
  <si>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</si>
  <si>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</si>
  <si>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</si>
  <si>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</si>
  <si>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</si>
  <si>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</si>
  <si>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</si>
  <si>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</si>
  <si>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</si>
  <si>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</si>
  <si>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</si>
  <si>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</si>
  <si>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</si>
  <si>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</si>
  <si>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</si>
  <si>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</si>
  <si>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</si>
  <si>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</si>
  <si>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</si>
  <si>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</si>
  <si>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</si>
  <si>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</si>
  <si>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</si>
  <si>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</si>
  <si>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</si>
  <si>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</si>
  <si>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</si>
  <si>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</si>
  <si>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</si>
  <si>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</si>
  <si>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</si>
  <si>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</si>
  <si>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</si>
  <si>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</si>
  <si>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</si>
  <si>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</si>
  <si>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</si>
  <si>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</si>
  <si>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</si>
  <si>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</si>
  <si>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</si>
  <si>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</si>
  <si>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</si>
  <si>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</si>
  <si>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</si>
  <si>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</si>
  <si>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</si>
  <si>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</si>
  <si>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</si>
  <si>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</si>
  <si>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</si>
  <si>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</si>
  <si>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</si>
  <si>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</si>
  <si>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</si>
  <si>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</si>
  <si>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</si>
  <si>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</si>
  <si>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</si>
  <si>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</si>
  <si>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</si>
  <si>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</si>
  <si>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</si>
  <si>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</si>
  <si>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</si>
  <si>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</si>
  <si>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</si>
  <si>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</si>
  <si>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</si>
  <si>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</si>
  <si>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</si>
  <si>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</si>
  <si>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</si>
  <si>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</si>
  <si>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</si>
  <si>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</si>
  <si>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</si>
  <si>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</si>
  <si>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</si>
  <si>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</si>
  <si>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</si>
  <si>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</si>
  <si>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</si>
  <si>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</si>
  <si>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</si>
  <si>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</si>
  <si>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</si>
  <si>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</si>
  <si>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</si>
  <si>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</si>
  <si>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</si>
  <si>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</si>
  <si>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</si>
  <si>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</si>
  <si>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</si>
  <si>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</si>
  <si>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</si>
  <si>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</si>
  <si>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</si>
  <si>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</si>
  <si>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</si>
  <si>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</si>
  <si>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</si>
  <si>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</si>
  <si>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</si>
  <si>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</si>
  <si>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</si>
  <si>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</si>
  <si>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</si>
  <si>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</si>
  <si>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</si>
  <si>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</si>
  <si>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</si>
  <si>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</si>
  <si>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</si>
  <si>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</si>
  <si>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</si>
  <si>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</si>
  <si>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</si>
  <si>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</si>
  <si>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</si>
  <si>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</si>
  <si>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</si>
  <si>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</si>
  <si>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</si>
  <si>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</si>
  <si>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</si>
  <si>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</si>
  <si>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</si>
  <si>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</si>
  <si>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</si>
  <si>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</si>
  <si>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</si>
  <si>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</si>
  <si>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</si>
  <si>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</si>
  <si>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</si>
  <si>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</si>
  <si>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</si>
  <si>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</si>
  <si>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</si>
  <si>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</si>
  <si>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</si>
  <si>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</si>
  <si>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</si>
  <si>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</si>
  <si>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</si>
  <si>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</si>
  <si>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</si>
  <si>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</si>
  <si>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</si>
  <si>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</si>
  <si>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</si>
  <si>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</si>
  <si>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</si>
  <si>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</si>
  <si>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</si>
  <si>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</si>
  <si>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</si>
  <si>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</si>
  <si>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</si>
  <si>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</si>
  <si>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</si>
  <si>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</si>
  <si>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</si>
  <si>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</si>
  <si>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</si>
  <si>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</si>
  <si>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</si>
  <si>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</si>
  <si>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</si>
  <si>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</si>
  <si>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</si>
  <si>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</si>
  <si>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</si>
  <si>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</si>
  <si>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</si>
  <si>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</si>
  <si>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</si>
  <si>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</si>
  <si>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</si>
  <si>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</si>
  <si>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</si>
  <si>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</si>
  <si>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</si>
  <si>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</si>
  <si>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</si>
  <si>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</si>
  <si>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</si>
  <si>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</si>
  <si>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</si>
  <si>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</si>
  <si>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</si>
  <si>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</si>
  <si>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</si>
  <si>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</si>
  <si>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</si>
  <si>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</si>
  <si>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</si>
  <si>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</si>
  <si>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</si>
  <si>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</si>
  <si>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</si>
  <si>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</si>
  <si>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</si>
  <si>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</si>
  <si>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</si>
  <si>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</si>
  <si>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</si>
  <si>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</si>
  <si>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</si>
  <si>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</si>
  <si>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</si>
  <si>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</si>
  <si>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</si>
  <si>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</si>
  <si>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</si>
  <si>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</si>
  <si>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</si>
  <si>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</si>
  <si>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</si>
  <si>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</si>
  <si>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</si>
  <si>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</si>
  <si>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</si>
  <si>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</si>
  <si>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</si>
  <si>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</si>
  <si>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</si>
  <si>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</si>
  <si>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</si>
  <si>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</si>
  <si>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</si>
  <si>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</si>
  <si>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</si>
  <si>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</si>
  <si>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</si>
  <si>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</si>
  <si>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</si>
  <si>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</si>
  <si>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</si>
  <si>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</si>
  <si>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</si>
  <si>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</si>
  <si>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</si>
  <si>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</si>
  <si>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</si>
  <si>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</si>
  <si>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</si>
  <si>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</si>
  <si>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</si>
  <si>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</si>
  <si>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</si>
  <si>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</si>
  <si>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</si>
  <si>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</si>
  <si>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</si>
  <si>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</si>
  <si>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</si>
  <si>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</si>
  <si>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</si>
  <si>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</si>
  <si>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</si>
  <si>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</si>
  <si>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</si>
  <si>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</si>
  <si>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</si>
  <si>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</si>
  <si>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</si>
  <si>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</si>
  <si>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</si>
  <si>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</si>
  <si>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</si>
  <si>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</si>
  <si>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</si>
  <si>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</si>
  <si>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</si>
  <si>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</si>
  <si>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</si>
  <si>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</si>
  <si>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</si>
  <si>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</si>
  <si>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</si>
  <si>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</si>
  <si>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</si>
  <si>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</si>
  <si>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</si>
  <si>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</si>
  <si>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</si>
  <si>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</si>
  <si>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</si>
  <si>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</si>
  <si>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</si>
  <si>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</si>
  <si>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</si>
  <si>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</si>
  <si>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</si>
  <si>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</si>
  <si>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</si>
  <si>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</si>
  <si>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</si>
  <si>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</si>
  <si>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</si>
  <si>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</si>
  <si>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</si>
  <si>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</si>
  <si>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</si>
  <si>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</si>
  <si>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</si>
  <si>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</si>
  <si>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</si>
  <si>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</si>
  <si>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</si>
  <si>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</si>
  <si>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</si>
  <si>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</si>
  <si>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</si>
  <si>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</si>
  <si>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</si>
  <si>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</si>
  <si>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</si>
  <si>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</si>
  <si>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</si>
  <si>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</si>
  <si>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</si>
  <si>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</si>
  <si>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</si>
  <si>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</si>
  <si>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</si>
  <si>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</si>
  <si>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</si>
  <si>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</si>
  <si>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</si>
  <si>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</si>
  <si>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</si>
  <si>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</si>
  <si>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</si>
  <si>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</si>
  <si>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</si>
  <si>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</si>
  <si>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</si>
  <si>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</si>
  <si>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</si>
  <si>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</si>
  <si>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</si>
  <si>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</si>
  <si>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</si>
  <si>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</si>
  <si>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</si>
  <si>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</si>
  <si>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</si>
  <si>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</si>
  <si>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</si>
  <si>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</si>
  <si>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</si>
  <si>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</si>
  <si>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</si>
  <si>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</si>
  <si>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</si>
  <si>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</si>
  <si>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</si>
  <si>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</si>
  <si>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</si>
  <si>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</si>
  <si>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</si>
  <si>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</si>
  <si>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</si>
  <si>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</si>
  <si>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</si>
  <si>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</si>
  <si>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</si>
  <si>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</si>
  <si>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</si>
  <si>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</si>
  <si>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</si>
  <si>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</si>
  <si>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</si>
  <si>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</si>
  <si>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</si>
  <si>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</si>
  <si>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</si>
  <si>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</si>
  <si>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</si>
  <si>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</si>
  <si>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</si>
  <si>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</si>
  <si>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</si>
  <si>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</si>
  <si>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</si>
  <si>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</si>
  <si>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</si>
  <si>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</si>
  <si>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</si>
  <si>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</si>
  <si>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</si>
  <si>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</si>
  <si>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</si>
  <si>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</si>
  <si>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</si>
  <si>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</si>
  <si>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</si>
  <si>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</si>
  <si>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</si>
  <si>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</si>
  <si>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</si>
  <si>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</si>
  <si>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</si>
  <si>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</si>
  <si>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</si>
  <si>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</si>
  <si>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</si>
  <si>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</si>
  <si>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</si>
  <si>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</si>
  <si>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</si>
  <si>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</si>
  <si>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</si>
  <si>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</si>
  <si>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</si>
  <si>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</si>
  <si>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</si>
  <si>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</si>
  <si>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</si>
  <si>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</si>
  <si>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</si>
  <si>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</si>
  <si>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</si>
  <si>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</si>
  <si>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</si>
  <si>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</si>
  <si>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</si>
  <si>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</si>
  <si>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</si>
  <si>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</si>
  <si>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</si>
  <si>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</si>
  <si>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</si>
  <si>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</si>
  <si>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</si>
  <si>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</si>
  <si>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</si>
  <si>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</si>
  <si>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</si>
  <si>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</si>
  <si>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</si>
  <si>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</si>
  <si>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</si>
  <si>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</si>
  <si>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</si>
  <si>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</si>
  <si>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</si>
  <si>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</si>
  <si>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</si>
  <si>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</si>
  <si>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</si>
  <si>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</si>
  <si>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</si>
  <si>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</si>
  <si>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</si>
  <si>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</si>
  <si>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</si>
  <si>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</si>
  <si>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</si>
  <si>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</si>
  <si>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</si>
  <si>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</si>
  <si>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</si>
  <si>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</si>
  <si>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</si>
  <si>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</si>
  <si>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</si>
  <si>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</si>
  <si>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</si>
  <si>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</si>
  <si>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</si>
  <si>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</si>
  <si>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</si>
  <si>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</si>
  <si>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</si>
  <si>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</si>
  <si>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</si>
  <si>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</si>
  <si>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</si>
  <si>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</si>
  <si>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</si>
  <si>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</si>
  <si>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</si>
  <si>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</si>
  <si>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</si>
  <si>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</si>
  <si>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</si>
  <si>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</si>
  <si>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</si>
  <si>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</si>
  <si>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</si>
  <si>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</si>
  <si>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</si>
  <si>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</si>
  <si>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</si>
  <si>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</si>
  <si>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</si>
  <si>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</si>
  <si>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</si>
  <si>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</si>
  <si>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</si>
  <si>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</si>
  <si>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</si>
  <si>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</si>
  <si>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</si>
  <si>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</si>
  <si>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</si>
  <si>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</si>
  <si>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</si>
  <si>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</si>
  <si>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</si>
  <si>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</si>
  <si>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</si>
  <si>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</si>
  <si>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</si>
  <si>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</si>
  <si>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</si>
  <si>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</si>
  <si>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</si>
  <si>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</si>
  <si>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</si>
  <si>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</si>
  <si>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</si>
  <si>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</si>
  <si>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</si>
  <si>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</si>
  <si>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</si>
  <si>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</si>
  <si>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</si>
  <si>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</si>
  <si>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</si>
  <si>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</si>
  <si>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</si>
  <si>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</si>
  <si>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</si>
  <si>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</si>
  <si>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</si>
  <si>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</si>
  <si>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</si>
  <si>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</si>
  <si>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</si>
  <si>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</si>
  <si>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</si>
  <si>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</si>
  <si>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</si>
  <si>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</si>
  <si>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</si>
  <si>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</si>
  <si>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</si>
  <si>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</si>
  <si>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</si>
  <si>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</si>
  <si>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</si>
  <si>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</si>
  <si>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</si>
  <si>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</si>
  <si>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</si>
  <si>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</si>
  <si>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</si>
  <si>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</si>
  <si>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</si>
  <si>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</si>
  <si>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</si>
  <si>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</si>
  <si>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</si>
  <si>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</si>
  <si>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</si>
  <si>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</si>
  <si>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</si>
  <si>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</si>
  <si>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</si>
  <si>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</si>
  <si>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</si>
  <si>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</si>
  <si>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</si>
  <si>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</si>
  <si>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</si>
  <si>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</si>
  <si>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</si>
  <si>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</si>
  <si>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</si>
  <si>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</si>
  <si>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</si>
  <si>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</si>
  <si>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</si>
  <si>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</si>
  <si>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</si>
  <si>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</si>
  <si>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</si>
  <si>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</si>
  <si>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</si>
  <si>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</si>
  <si>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</si>
  <si>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</si>
  <si>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</si>
  <si>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</si>
  <si>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</si>
  <si>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</si>
  <si>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</si>
  <si>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</si>
  <si>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</si>
  <si>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</si>
  <si>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</si>
  <si>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</si>
  <si>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</si>
  <si>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</si>
  <si>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</si>
  <si>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</si>
  <si>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</si>
  <si>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</si>
  <si>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</si>
  <si>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</si>
  <si>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</si>
  <si>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</si>
  <si>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</si>
  <si>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</si>
  <si>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</si>
  <si>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</si>
  <si>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</si>
  <si>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</si>
  <si>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</si>
  <si>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</si>
  <si>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</si>
  <si>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</si>
  <si>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</si>
  <si>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</si>
  <si>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</si>
  <si>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</si>
  <si>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</si>
  <si>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</si>
  <si>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</si>
  <si>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</si>
  <si>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</si>
  <si>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</si>
  <si>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</si>
  <si>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</si>
  <si>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</si>
  <si>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</si>
  <si>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</si>
  <si>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</si>
  <si>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</si>
  <si>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</si>
  <si>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</si>
  <si>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</si>
  <si>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</si>
  <si>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</si>
  <si>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</si>
  <si>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</si>
  <si>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</si>
  <si>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</si>
  <si>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</si>
  <si>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</si>
  <si>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</si>
  <si>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</si>
  <si>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</si>
  <si>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</si>
  <si>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</si>
  <si>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</si>
  <si>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</si>
  <si>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</si>
  <si>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</si>
  <si>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</si>
  <si>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</si>
  <si>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</si>
  <si>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</si>
  <si>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</si>
  <si>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</si>
  <si>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</si>
  <si>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</si>
  <si>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</si>
  <si>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</si>
  <si>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</si>
  <si>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</si>
  <si>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</si>
  <si>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</si>
  <si>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</si>
  <si>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</si>
  <si>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</si>
  <si>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</si>
  <si>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</si>
  <si>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</si>
  <si>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</si>
  <si>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</si>
  <si>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</si>
  <si>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</si>
  <si>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</si>
  <si>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</si>
  <si>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</si>
  <si>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</si>
  <si>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</si>
  <si>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</si>
  <si>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</si>
  <si>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</si>
  <si>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</si>
  <si>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</si>
  <si>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</si>
  <si>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</si>
  <si>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</si>
  <si>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</si>
  <si>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</si>
  <si>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</si>
  <si>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</si>
  <si>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</si>
  <si>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</si>
  <si>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</si>
  <si>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</si>
  <si>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</si>
  <si>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</si>
  <si>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</si>
  <si>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</si>
  <si>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</si>
  <si>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</si>
  <si>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</si>
  <si>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</si>
  <si>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</si>
  <si>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</si>
  <si>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</si>
  <si>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</si>
  <si>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</si>
  <si>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</si>
  <si>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</si>
  <si>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</si>
  <si>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</si>
  <si>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</si>
  <si>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</si>
  <si>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</si>
  <si>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</si>
  <si>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</si>
  <si>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</si>
  <si>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</si>
  <si>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</si>
  <si>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</si>
  <si>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</si>
  <si>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</si>
  <si>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</si>
  <si>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</si>
  <si>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</si>
  <si>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</si>
  <si>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</si>
  <si>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</si>
  <si>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</si>
  <si>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</si>
  <si>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</si>
  <si>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</si>
  <si>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</si>
  <si>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</si>
  <si>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</si>
  <si>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</si>
  <si>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</si>
  <si>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</si>
  <si>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</si>
  <si>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</si>
  <si>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</si>
  <si>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</si>
  <si>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</si>
  <si>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</si>
  <si>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</si>
  <si>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</si>
  <si>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</si>
  <si>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</si>
  <si>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</si>
  <si>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</si>
  <si>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</si>
  <si>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</si>
  <si>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</si>
  <si>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</si>
  <si>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</si>
  <si>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</si>
  <si>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</si>
  <si>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</si>
  <si>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</si>
  <si>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</si>
  <si>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</si>
  <si>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</si>
  <si>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</si>
  <si>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</si>
  <si>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</si>
  <si>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</si>
  <si>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</si>
  <si>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</si>
  <si>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</si>
  <si>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</si>
  <si>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</si>
  <si>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</si>
  <si>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</si>
  <si>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</si>
  <si>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</si>
  <si>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</si>
  <si>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</si>
  <si>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</si>
  <si>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</si>
  <si>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</si>
  <si>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</si>
  <si>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</si>
  <si>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</si>
  <si>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</si>
  <si>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</si>
  <si>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</si>
  <si>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</si>
  <si>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</si>
  <si>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</si>
  <si>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</si>
  <si>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</si>
  <si>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</si>
  <si>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</si>
  <si>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</si>
  <si>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</si>
  <si>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</si>
  <si>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</si>
  <si>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</si>
  <si>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</si>
  <si>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</si>
  <si>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</si>
  <si>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</si>
  <si>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</si>
  <si>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</si>
  <si>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</si>
  <si>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</si>
  <si>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</si>
  <si>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</si>
  <si>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</si>
  <si>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</si>
  <si>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</si>
  <si>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</si>
  <si>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</si>
  <si>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</si>
  <si>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</si>
  <si>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</si>
  <si>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</si>
  <si>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</si>
  <si>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</si>
  <si>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</si>
  <si>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</si>
  <si>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</si>
  <si>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</si>
  <si>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</si>
  <si>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</si>
  <si>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</si>
  <si>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</si>
  <si>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</si>
  <si>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</si>
  <si>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</si>
  <si>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</si>
  <si>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</si>
  <si>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</si>
  <si>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</si>
  <si>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</si>
  <si>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</si>
  <si>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</si>
  <si>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</si>
  <si>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</si>
  <si>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</si>
  <si>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</si>
  <si>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</si>
  <si>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</si>
  <si>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</si>
  <si>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</si>
  <si>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</si>
  <si>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</si>
  <si>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</si>
  <si>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</si>
  <si>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</si>
  <si>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</si>
  <si>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</si>
  <si>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</si>
  <si>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</si>
  <si>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</si>
  <si>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</si>
  <si>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</si>
  <si>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</si>
  <si>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</si>
  <si>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</si>
  <si>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</si>
  <si>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</si>
  <si>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</si>
  <si>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</si>
  <si>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</si>
  <si>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</si>
  <si>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</si>
  <si>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</si>
  <si>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</si>
  <si>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</si>
  <si>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</si>
  <si>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</si>
  <si>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</si>
  <si>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</si>
  <si>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</si>
  <si>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</si>
  <si>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</si>
  <si>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</si>
  <si>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</si>
  <si>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</si>
  <si>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</si>
  <si>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</si>
  <si>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</si>
  <si>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</si>
  <si>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</si>
  <si>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</si>
  <si>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</si>
  <si>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</si>
  <si>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</si>
  <si>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</si>
  <si>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</si>
  <si>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</si>
  <si>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</si>
  <si>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</si>
  <si>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</si>
  <si>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</si>
  <si>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</si>
  <si>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</si>
  <si>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</si>
  <si>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</si>
  <si>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</si>
  <si>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</si>
  <si>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</si>
  <si>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</si>
  <si>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</si>
  <si>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</si>
  <si>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</si>
  <si>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</si>
  <si>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</si>
  <si>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</si>
  <si>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</si>
  <si>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</si>
  <si>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</si>
  <si>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</si>
  <si>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</si>
  <si>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</si>
  <si>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</si>
  <si>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</si>
  <si>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</si>
  <si>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</si>
  <si>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</si>
  <si>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</si>
  <si>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</si>
  <si>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</si>
  <si>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</si>
  <si>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</si>
  <si>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</si>
  <si>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</si>
  <si>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</si>
  <si>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</si>
  <si>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</si>
  <si>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</si>
  <si>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</si>
  <si>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</si>
  <si>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</si>
  <si>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</si>
  <si>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</si>
  <si>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</si>
  <si>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</si>
  <si>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</si>
  <si>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</si>
  <si>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</si>
  <si>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</si>
  <si>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</si>
  <si>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</si>
  <si>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</si>
  <si>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</si>
  <si>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</si>
  <si>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</si>
  <si>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</si>
  <si>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</si>
  <si>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</si>
  <si>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</si>
  <si>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</si>
  <si>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</si>
  <si>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</si>
  <si>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</si>
  <si>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</si>
  <si>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</si>
  <si>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</si>
  <si>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</si>
  <si>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</si>
  <si>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</si>
  <si>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</si>
  <si>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</si>
  <si>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</si>
  <si>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</si>
  <si>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</si>
  <si>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</si>
  <si>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</si>
  <si>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</si>
  <si>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</si>
  <si>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</si>
  <si>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</si>
  <si>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</si>
  <si>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</si>
  <si>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</si>
  <si>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</si>
  <si>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</si>
  <si>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</si>
  <si>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</si>
  <si>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</si>
  <si>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</si>
  <si>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</si>
  <si>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</si>
  <si>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</si>
  <si>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</si>
  <si>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</si>
  <si>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</si>
  <si>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</si>
  <si>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</si>
  <si>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</si>
  <si>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</si>
  <si>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</si>
  <si>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</si>
  <si>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</si>
  <si>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</si>
  <si>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</si>
  <si>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</si>
  <si>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</si>
  <si>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</si>
  <si>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</si>
  <si>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</si>
  <si>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</si>
  <si>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</si>
  <si>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</si>
  <si>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</si>
  <si>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</si>
  <si>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</si>
  <si>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</si>
  <si>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</si>
  <si>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</si>
  <si>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</si>
  <si>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</si>
  <si>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</si>
  <si>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</si>
  <si>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</si>
  <si>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</si>
  <si>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</si>
  <si>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</si>
  <si>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</si>
  <si>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</si>
  <si>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</si>
  <si>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</si>
  <si>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</si>
  <si>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</si>
  <si>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</si>
  <si>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</si>
  <si>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</si>
  <si>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</si>
  <si>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</si>
  <si>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</si>
  <si>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</si>
  <si>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</si>
  <si>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</si>
  <si>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</si>
  <si>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</si>
  <si>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</si>
  <si>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</si>
  <si>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</si>
  <si>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</si>
  <si>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</si>
  <si>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</si>
  <si>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</si>
  <si>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</si>
  <si>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</si>
  <si>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</si>
  <si>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</si>
  <si>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</si>
  <si>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</si>
  <si>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</si>
  <si>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</si>
  <si>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</si>
  <si>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</si>
  <si>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</si>
  <si>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</si>
  <si>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</si>
  <si>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</si>
  <si>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</si>
  <si>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</si>
  <si>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</si>
  <si>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</si>
  <si>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</si>
  <si>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</si>
  <si>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</si>
  <si>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</si>
  <si>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</si>
  <si>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</si>
  <si>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</si>
  <si>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</si>
  <si>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</si>
  <si>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</si>
  <si>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</si>
  <si>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</si>
  <si>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</si>
  <si>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</si>
  <si>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</si>
  <si>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</si>
  <si>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</si>
  <si>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</si>
  <si>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</si>
  <si>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</si>
  <si>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</si>
  <si>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</si>
  <si>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</si>
  <si>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</si>
  <si>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</si>
  <si>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</si>
  <si>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</si>
  <si>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</si>
  <si>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</si>
  <si>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</si>
  <si>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</si>
  <si>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</si>
  <si>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</si>
  <si>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</si>
  <si>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</si>
  <si>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</si>
  <si>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</si>
  <si>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</si>
  <si>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</si>
  <si>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</si>
  <si>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</si>
  <si>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</si>
  <si>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</si>
  <si>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</si>
  <si>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</si>
  <si>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</si>
  <si>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</si>
  <si>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</si>
  <si>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</si>
  <si>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</si>
  <si>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</si>
  <si>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</si>
  <si>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</si>
  <si>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</si>
  <si>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</si>
  <si>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</si>
  <si>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</si>
  <si>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</si>
  <si>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</si>
  <si>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</si>
  <si>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</si>
  <si>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</si>
  <si>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</si>
  <si>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</si>
  <si>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</si>
  <si>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</si>
  <si>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</si>
  <si>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</si>
  <si>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</si>
  <si>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</si>
  <si>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</si>
  <si>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</si>
  <si>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</si>
  <si>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</si>
  <si>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</si>
  <si>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</si>
  <si>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</si>
  <si>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</si>
  <si>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</si>
  <si>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</si>
  <si>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</si>
  <si>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</si>
  <si>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</si>
  <si>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</si>
  <si>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</si>
  <si>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</si>
  <si>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</si>
  <si>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</si>
  <si>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</si>
  <si>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</si>
  <si>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</si>
  <si>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</si>
  <si>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</si>
  <si>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</si>
  <si>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</si>
  <si>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</si>
  <si>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</si>
  <si>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</si>
  <si>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</si>
  <si>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</si>
  <si>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</si>
  <si>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</si>
  <si>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</si>
  <si>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</si>
  <si>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</si>
  <si>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</si>
  <si>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</si>
  <si>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</si>
  <si>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</si>
  <si>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</si>
  <si>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</si>
  <si>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</si>
  <si>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</si>
  <si>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</si>
  <si>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</si>
  <si>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</si>
  <si>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</si>
  <si>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</si>
  <si>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</si>
  <si>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</si>
  <si>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</si>
  <si>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</si>
  <si>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</si>
  <si>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</si>
  <si>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</si>
  <si>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</si>
  <si>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</si>
  <si>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</si>
  <si>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</si>
  <si>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</si>
  <si>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</si>
  <si>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</si>
  <si>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</si>
  <si>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</si>
  <si>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</si>
  <si>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</si>
  <si>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</si>
  <si>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</si>
  <si>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</si>
  <si>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</si>
  <si>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</si>
  <si>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</si>
  <si>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</si>
  <si>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</si>
  <si>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</si>
  <si>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</si>
  <si>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</si>
  <si>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</si>
  <si>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</si>
  <si>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</si>
  <si>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</si>
  <si>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</si>
  <si>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</si>
  <si>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</si>
  <si>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</si>
  <si>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</si>
  <si>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</si>
  <si>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</si>
  <si>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</si>
  <si>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</si>
  <si>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</si>
  <si>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</si>
  <si>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</si>
  <si>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</si>
  <si>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</si>
  <si>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</si>
  <si>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</si>
  <si>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</si>
  <si>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</si>
  <si>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</si>
  <si>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</si>
  <si>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</si>
  <si>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</si>
  <si>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</si>
  <si>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</si>
  <si>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</si>
  <si>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</si>
  <si>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</si>
  <si>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</si>
  <si>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</si>
  <si>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</si>
  <si>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</si>
  <si>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</si>
  <si>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</si>
  <si>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</si>
  <si>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</si>
  <si>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</si>
  <si>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</si>
  <si>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</si>
  <si>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</si>
  <si>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</si>
  <si>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</si>
  <si>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</si>
  <si>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</si>
  <si>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</si>
  <si>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</si>
  <si>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</si>
  <si>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</si>
  <si>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</si>
  <si>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</si>
  <si>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</si>
  <si>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</si>
  <si>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</si>
  <si>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</si>
  <si>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</si>
  <si>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</si>
  <si>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</si>
  <si>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</si>
  <si>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</si>
  <si>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</si>
  <si>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</si>
  <si>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</si>
  <si>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</si>
  <si>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</si>
  <si>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</si>
  <si>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</si>
  <si>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</si>
  <si>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</si>
  <si>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</si>
  <si>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</si>
  <si>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</si>
  <si>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</si>
  <si>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</si>
  <si>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</si>
  <si>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</si>
  <si>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</si>
  <si>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</si>
  <si>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</si>
  <si>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</si>
  <si>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</si>
  <si>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</si>
  <si>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</si>
  <si>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</si>
  <si>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</si>
  <si>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</si>
  <si>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</si>
  <si>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</si>
  <si>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</si>
  <si>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</si>
  <si>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</si>
  <si>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</si>
  <si>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</si>
  <si>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</si>
  <si>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</si>
  <si>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</si>
  <si>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</si>
  <si>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</si>
  <si>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</si>
  <si>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</si>
  <si>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</si>
  <si>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</si>
  <si>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</si>
  <si>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</si>
  <si>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</si>
  <si>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</si>
  <si>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</si>
  <si>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</si>
  <si>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</si>
  <si>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</si>
  <si>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</si>
  <si>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</si>
  <si>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</si>
  <si>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</si>
  <si>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</si>
  <si>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</si>
  <si>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</si>
  <si>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</si>
  <si>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</si>
  <si>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</si>
  <si>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</si>
  <si>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</si>
  <si>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</si>
  <si>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</si>
  <si>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</si>
  <si>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</si>
  <si>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</si>
  <si>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</si>
  <si>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</si>
  <si>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</si>
  <si>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</si>
  <si>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</si>
  <si>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</si>
  <si>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</si>
  <si>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</si>
  <si>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</si>
  <si>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</si>
  <si>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</si>
  <si>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</si>
  <si>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</si>
  <si>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</si>
  <si>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</si>
  <si>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</si>
  <si>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</si>
  <si>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</si>
  <si>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</si>
  <si>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</si>
  <si>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</si>
  <si>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</si>
  <si>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</si>
  <si>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</si>
  <si>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</si>
  <si>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</si>
  <si>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</si>
  <si>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</si>
  <si>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</si>
  <si>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</si>
  <si>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</si>
  <si>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</si>
  <si>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</si>
  <si>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</si>
  <si>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</si>
  <si>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</si>
  <si>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</si>
  <si>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</si>
  <si>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</si>
  <si>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</si>
  <si>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</si>
  <si>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</si>
  <si>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</si>
  <si>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</si>
  <si>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</si>
  <si>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</si>
  <si>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</si>
  <si>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</si>
  <si>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</si>
  <si>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</si>
  <si>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</si>
  <si>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</si>
  <si>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</si>
  <si>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</si>
  <si>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</si>
  <si>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</si>
  <si>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</si>
  <si>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</si>
  <si>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</si>
  <si>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</si>
  <si>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</si>
  <si>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</si>
  <si>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</si>
  <si>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</si>
  <si>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</si>
  <si>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</si>
  <si>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</si>
  <si>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</si>
  <si>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</si>
  <si>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</si>
  <si>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</si>
  <si>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</si>
  <si>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</si>
  <si>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</si>
  <si>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</si>
  <si>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</si>
  <si>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</si>
  <si>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</si>
  <si>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</si>
  <si>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</si>
  <si>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</si>
  <si>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</si>
  <si>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</si>
  <si>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</si>
  <si>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</si>
  <si>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</si>
  <si>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</si>
  <si>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</si>
  <si>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</si>
  <si>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</si>
  <si>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</si>
  <si>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</si>
  <si>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</si>
  <si>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</si>
  <si>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</si>
  <si>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</si>
  <si>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</si>
  <si>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</si>
  <si>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</si>
  <si>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</si>
  <si>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</si>
  <si>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</si>
  <si>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</si>
  <si>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</si>
  <si>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</si>
  <si>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</si>
  <si>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</si>
  <si>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</si>
  <si>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</si>
  <si>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</si>
  <si>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</si>
  <si>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</si>
  <si>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</si>
  <si>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</si>
  <si>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</si>
  <si>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</si>
  <si>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</si>
  <si>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</si>
  <si>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</si>
  <si>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</si>
  <si>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</si>
  <si>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</si>
  <si>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</si>
  <si>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</si>
  <si>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</si>
  <si>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</si>
  <si>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</si>
  <si>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</si>
  <si>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</si>
  <si>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</si>
  <si>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</si>
  <si>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</si>
  <si>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</si>
  <si>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</si>
  <si>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</si>
  <si>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</si>
  <si>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</si>
  <si>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</si>
  <si>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</si>
  <si>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</si>
  <si>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</si>
  <si>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</si>
  <si>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</si>
  <si>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</si>
  <si>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</si>
  <si>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</si>
  <si>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</si>
  <si>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</si>
  <si>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</si>
  <si>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</si>
  <si>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</si>
  <si>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</si>
  <si>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</si>
  <si>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</si>
  <si>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</si>
  <si>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</si>
  <si>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</si>
  <si>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</si>
  <si>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</si>
  <si>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</si>
  <si>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</si>
  <si>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</si>
  <si>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</si>
  <si>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</si>
  <si>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</si>
  <si>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</si>
  <si>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</si>
  <si>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</si>
  <si>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</si>
  <si>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</si>
  <si>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</si>
  <si>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</si>
  <si>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</si>
  <si>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</si>
  <si>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</si>
  <si>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</si>
  <si>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</si>
  <si>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</si>
  <si>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</si>
  <si>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</si>
  <si>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</si>
  <si>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</si>
  <si>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</si>
  <si>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</si>
  <si>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</si>
  <si>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</si>
  <si>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</si>
  <si>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</si>
  <si>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</si>
  <si>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</si>
  <si>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</si>
  <si>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</si>
  <si>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</si>
  <si>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</si>
  <si>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</si>
  <si>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</si>
  <si>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</si>
  <si>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</si>
  <si>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</si>
  <si>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</si>
  <si>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</si>
  <si>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</si>
  <si>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</si>
  <si>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</si>
  <si>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</si>
  <si>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</si>
  <si>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</si>
  <si>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</si>
  <si>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</si>
  <si>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</si>
  <si>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</si>
  <si>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</si>
  <si>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</si>
  <si>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</si>
  <si>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</si>
  <si>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</si>
  <si>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</si>
  <si>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</si>
  <si>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</si>
  <si>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</si>
  <si>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</si>
  <si>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</si>
  <si>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</si>
  <si>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</si>
  <si>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</si>
  <si>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</si>
  <si>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</si>
  <si>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</si>
  <si>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</si>
  <si>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</si>
  <si>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</si>
  <si>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</si>
  <si>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</si>
  <si>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</si>
  <si>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</si>
  <si>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</si>
  <si>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</si>
  <si>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</si>
  <si>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</si>
  <si>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</si>
  <si>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</si>
  <si>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</si>
  <si>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</si>
  <si>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</si>
  <si>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</si>
  <si>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</si>
  <si>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</si>
  <si>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</si>
  <si>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</si>
  <si>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</si>
  <si>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</si>
  <si>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</si>
  <si>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</si>
  <si>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</si>
  <si>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</si>
  <si>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</si>
  <si>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</si>
  <si>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</si>
  <si>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</si>
  <si>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</si>
  <si>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</si>
  <si>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</si>
  <si>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</si>
  <si>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</si>
  <si>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</si>
  <si>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</si>
  <si>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</si>
  <si>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</si>
  <si>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</si>
  <si>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</si>
  <si>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</si>
  <si>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</si>
  <si>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</si>
  <si>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</si>
  <si>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</si>
  <si>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</si>
  <si>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</si>
  <si>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</si>
  <si>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</si>
  <si>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</si>
  <si>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</si>
  <si>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</si>
  <si>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</si>
  <si>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</si>
  <si>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</si>
  <si>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</si>
  <si>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</si>
  <si>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</si>
  <si>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</si>
  <si>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</si>
  <si>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</si>
  <si>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</si>
  <si>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</si>
  <si>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</si>
  <si>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</si>
  <si>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</si>
  <si>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</si>
  <si>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</si>
  <si>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</si>
  <si>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</si>
  <si>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</si>
  <si>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</si>
  <si>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</si>
  <si>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</si>
  <si>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</si>
  <si>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</si>
  <si>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</si>
  <si>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</si>
  <si>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</si>
  <si>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</si>
  <si>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</si>
  <si>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</si>
  <si>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</si>
  <si>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</si>
  <si>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</si>
  <si>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</si>
  <si>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</si>
  <si>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</si>
  <si>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</si>
  <si>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</si>
  <si>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</si>
  <si>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</si>
  <si>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</si>
  <si>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</si>
  <si>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</si>
  <si>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</si>
  <si>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</si>
  <si>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</si>
  <si>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</si>
  <si>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</si>
  <si>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</si>
  <si>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</si>
  <si>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</si>
  <si>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</si>
  <si>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</si>
  <si>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</si>
  <si>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</si>
  <si>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</si>
  <si>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</si>
  <si>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</si>
  <si>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</si>
  <si>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</si>
  <si>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</si>
  <si>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</si>
  <si>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</si>
  <si>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</si>
  <si>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</si>
  <si>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</si>
  <si>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</si>
  <si>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</si>
  <si>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</si>
  <si>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</si>
  <si>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</si>
  <si>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</si>
  <si>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</si>
  <si>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</si>
  <si>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</si>
  <si>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</si>
  <si>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</si>
  <si>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</si>
  <si>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</si>
  <si>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</si>
  <si>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</si>
  <si>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</si>
  <si>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</si>
  <si>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</si>
  <si>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</si>
  <si>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</si>
  <si>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</si>
  <si>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</si>
  <si>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</si>
  <si>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</si>
  <si>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</si>
  <si>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</si>
  <si>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</si>
  <si>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</si>
  <si>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</si>
  <si>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</si>
  <si>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</si>
  <si>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</si>
  <si>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</si>
  <si>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</si>
  <si>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</si>
  <si>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</si>
  <si>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</si>
  <si>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</si>
  <si>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</si>
  <si>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</si>
  <si>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</si>
  <si>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</si>
  <si>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</si>
  <si>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</si>
  <si>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</si>
  <si>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</si>
  <si>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</si>
  <si>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</si>
  <si>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</si>
  <si>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</si>
  <si>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</si>
  <si>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</si>
  <si>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</si>
  <si>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</si>
  <si>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</si>
  <si>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</si>
  <si>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</si>
  <si>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</si>
  <si>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</si>
  <si>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</si>
  <si>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</si>
  <si>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</si>
  <si>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</si>
  <si>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</si>
  <si>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</si>
  <si>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</si>
  <si>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</si>
  <si>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</si>
  <si>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</si>
  <si>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</si>
  <si>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</si>
  <si>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</si>
  <si>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</si>
  <si>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</si>
  <si>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</si>
  <si>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</si>
  <si>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</si>
  <si>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</si>
  <si>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</si>
  <si>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</si>
  <si>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</si>
  <si>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</si>
  <si>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</si>
  <si>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</si>
  <si>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</si>
  <si>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</si>
  <si>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</si>
  <si>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</si>
  <si>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</si>
  <si>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</si>
  <si>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</si>
  <si>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</si>
  <si>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</si>
  <si>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</si>
  <si>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</si>
  <si>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</si>
  <si>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</si>
  <si>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</si>
  <si>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</si>
  <si>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</si>
  <si>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</si>
  <si>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</si>
  <si>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</si>
  <si>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</si>
  <si>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</si>
  <si>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</si>
  <si>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</si>
  <si>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</si>
  <si>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</si>
  <si>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</si>
  <si>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</si>
  <si>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</si>
  <si>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</si>
  <si>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</si>
  <si>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</si>
  <si>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</si>
  <si>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</si>
  <si>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</si>
  <si>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</si>
  <si>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</si>
  <si>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</si>
  <si>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</si>
  <si>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</si>
  <si>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</si>
  <si>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</si>
  <si>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</si>
  <si>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</si>
  <si>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</si>
  <si>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</si>
  <si>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</si>
  <si>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</si>
  <si>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</si>
  <si>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</si>
  <si>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</si>
  <si>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</si>
  <si>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</si>
  <si>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</si>
  <si>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</si>
  <si>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</si>
  <si>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</si>
  <si>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</si>
  <si>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</si>
  <si>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</si>
  <si>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</si>
  <si>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</si>
  <si>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</si>
  <si>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</si>
  <si>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</si>
  <si>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</si>
  <si>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</si>
  <si>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</si>
  <si>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</si>
  <si>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</si>
  <si>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</si>
  <si>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</si>
  <si>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</si>
  <si>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</si>
  <si>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</si>
  <si>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</si>
  <si>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</si>
  <si>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</si>
  <si>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</si>
  <si>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</si>
  <si>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</si>
  <si>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</si>
  <si>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</si>
  <si>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</si>
  <si>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</si>
  <si>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</si>
  <si>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</si>
  <si>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</si>
  <si>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</si>
  <si>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</si>
  <si>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</si>
  <si>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</si>
  <si>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</si>
  <si>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</si>
  <si>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</si>
  <si>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</si>
  <si>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</si>
  <si>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</si>
  <si>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</si>
  <si>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</si>
  <si>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</si>
  <si>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</si>
  <si>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</si>
  <si>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</si>
  <si>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</si>
  <si>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</si>
  <si>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</si>
  <si>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</si>
  <si>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</si>
  <si>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</si>
  <si>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</si>
  <si>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</si>
  <si>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</si>
  <si>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</si>
  <si>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</si>
  <si>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</si>
  <si>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</si>
  <si>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</si>
  <si>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</si>
  <si>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</si>
  <si>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</si>
  <si>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</si>
  <si>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</si>
  <si>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</si>
  <si>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</si>
  <si>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</si>
  <si>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</si>
  <si>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</si>
  <si>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</si>
  <si>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</si>
  <si>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</si>
  <si>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</si>
  <si>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</si>
  <si>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</si>
  <si>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</si>
  <si>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</si>
  <si>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</si>
  <si>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</si>
  <si>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</si>
  <si>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</si>
  <si>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</si>
  <si>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</si>
  <si>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</si>
  <si>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</si>
  <si>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</si>
  <si>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</si>
  <si>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</si>
  <si>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</si>
  <si>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</si>
  <si>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</si>
  <si>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</si>
  <si>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</si>
  <si>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</si>
  <si>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</si>
  <si>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</si>
  <si>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</si>
  <si>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</si>
  <si>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</si>
  <si>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</si>
  <si>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</si>
  <si>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</si>
  <si>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</si>
  <si>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</si>
  <si>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</si>
  <si>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</si>
  <si>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</si>
  <si>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</si>
  <si>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</si>
  <si>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</si>
  <si>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</si>
  <si>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</si>
  <si>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</si>
  <si>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</si>
  <si>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</si>
  <si>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</si>
  <si>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</si>
  <si>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</si>
  <si>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</si>
  <si>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</si>
  <si>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</si>
  <si>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</si>
  <si>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</si>
  <si>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</si>
  <si>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</si>
  <si>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</si>
  <si>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</si>
  <si>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</si>
  <si>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</si>
  <si>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</si>
  <si>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</si>
  <si>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</si>
  <si>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</si>
  <si>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</si>
  <si>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</si>
  <si>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</si>
  <si>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</si>
  <si>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</si>
  <si>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</si>
  <si>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</si>
  <si>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</si>
  <si>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</si>
  <si>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</si>
  <si>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</si>
  <si>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</si>
  <si>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</si>
  <si>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</si>
  <si>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</si>
  <si>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</si>
  <si>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</si>
  <si>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</si>
  <si>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</si>
  <si>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</si>
  <si>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</si>
  <si>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</si>
  <si>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</si>
  <si>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</si>
  <si>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</si>
  <si>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</si>
  <si>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</si>
  <si>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</si>
  <si>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</si>
  <si>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</si>
  <si>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</si>
  <si>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</si>
  <si>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</si>
  <si>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</si>
  <si>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</si>
  <si>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</si>
  <si>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</si>
  <si>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</si>
  <si>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</si>
  <si>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</si>
  <si>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</si>
  <si>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</si>
  <si>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</si>
  <si>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</si>
  <si>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</si>
  <si>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</si>
  <si>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</si>
  <si>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</si>
  <si>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</si>
  <si>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</si>
  <si>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</si>
  <si>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</si>
  <si>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</si>
  <si>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</si>
  <si>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</si>
  <si>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</si>
  <si>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</si>
  <si>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</si>
  <si>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</si>
  <si>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</si>
  <si>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</si>
  <si>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</si>
  <si>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</si>
  <si>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</si>
  <si>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</si>
  <si>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</si>
  <si>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</si>
  <si>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</si>
  <si>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</si>
  <si>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</si>
  <si>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</si>
  <si>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</si>
  <si>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</si>
  <si>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</si>
  <si>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</si>
  <si>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</si>
  <si>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</si>
  <si>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</si>
  <si>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</si>
  <si>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</si>
  <si>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</si>
  <si>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</si>
  <si>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</si>
  <si>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</si>
  <si>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</si>
  <si>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</si>
  <si>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</si>
  <si>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</si>
  <si>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</si>
  <si>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</si>
  <si>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</si>
  <si>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</si>
  <si>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</si>
  <si>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</si>
  <si>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</si>
  <si>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</si>
  <si>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</si>
  <si>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</si>
  <si>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</si>
  <si>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</si>
  <si>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</si>
  <si>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</si>
  <si>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</si>
  <si>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</si>
  <si>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</si>
  <si>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</si>
  <si>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</si>
  <si>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</si>
  <si>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</si>
  <si>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</si>
  <si>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</si>
  <si>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</si>
  <si>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</si>
  <si>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</si>
  <si>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</si>
  <si>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</si>
  <si>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</si>
  <si>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</si>
  <si>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</si>
  <si>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</si>
  <si>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</si>
  <si>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</si>
  <si>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</si>
  <si>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</si>
  <si>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</si>
  <si>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</si>
  <si>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</si>
  <si>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</si>
  <si>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</si>
  <si>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</si>
  <si>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</si>
  <si>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</si>
  <si>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</si>
  <si>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</si>
  <si>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</si>
  <si>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</si>
  <si>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</si>
  <si>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</si>
  <si>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</si>
  <si>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</si>
  <si>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</si>
  <si>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</si>
  <si>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</si>
  <si>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</si>
  <si>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</si>
  <si>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</si>
  <si>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</si>
  <si>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</si>
  <si>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</si>
  <si>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</si>
  <si>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</si>
  <si>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</si>
  <si>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</si>
  <si>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</si>
  <si>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</si>
  <si>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</si>
  <si>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</si>
  <si>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</si>
  <si>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</si>
  <si>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</si>
  <si>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</si>
  <si>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</si>
  <si>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</si>
  <si>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</si>
  <si>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</si>
  <si>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</si>
  <si>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</si>
  <si>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</si>
  <si>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</si>
  <si>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</si>
  <si>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</si>
  <si>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</si>
  <si>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</si>
  <si>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</si>
  <si>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</si>
  <si>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</si>
  <si>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</si>
  <si>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</si>
  <si>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</si>
  <si>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</si>
  <si>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</si>
  <si>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</si>
  <si>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</si>
  <si>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</si>
  <si>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</si>
  <si>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</si>
  <si>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</si>
  <si>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</si>
  <si>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</si>
  <si>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</si>
  <si>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</si>
  <si>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</si>
  <si>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</si>
  <si>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</si>
  <si>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</si>
  <si>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</si>
  <si>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</si>
  <si>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</si>
  <si>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</si>
  <si>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</si>
  <si>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</si>
  <si>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</si>
  <si>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</si>
  <si>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</si>
  <si>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</si>
  <si>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</si>
  <si>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</si>
  <si>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</si>
  <si>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</si>
  <si>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</si>
  <si>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</si>
  <si>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</si>
  <si>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</si>
  <si>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</si>
  <si>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</si>
  <si>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</si>
  <si>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</si>
  <si>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</si>
  <si>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</si>
  <si>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</si>
  <si>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</si>
  <si>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</si>
  <si>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</si>
  <si>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</si>
  <si>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</si>
  <si>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</si>
  <si>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</si>
  <si>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</si>
  <si>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</si>
  <si>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</si>
  <si>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</si>
  <si>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</si>
  <si>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</si>
  <si>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</si>
  <si>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</si>
  <si>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</si>
  <si>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</si>
  <si>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</si>
  <si>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</si>
  <si>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</si>
  <si>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</si>
  <si>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</si>
  <si>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</si>
  <si>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</si>
  <si>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</si>
  <si>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</si>
  <si>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</si>
  <si>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</si>
  <si>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</si>
  <si>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</si>
  <si>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</si>
  <si>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</si>
  <si>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</si>
  <si>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</si>
  <si>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</si>
  <si>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</si>
  <si>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</si>
  <si>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</si>
  <si>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</si>
  <si>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</si>
  <si>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</si>
  <si>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</si>
  <si>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</si>
  <si>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</si>
  <si>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</si>
  <si>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</si>
  <si>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</si>
  <si>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</si>
  <si>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</si>
  <si>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</si>
  <si>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</si>
  <si>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</si>
  <si>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</si>
  <si>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</si>
  <si>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</si>
  <si>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</si>
  <si>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</si>
  <si>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</si>
  <si>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</si>
  <si>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</si>
  <si>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</si>
  <si>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</si>
  <si>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</si>
  <si>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</si>
  <si>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</si>
  <si>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</si>
  <si>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</si>
  <si>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</si>
  <si>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</si>
  <si>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</si>
  <si>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</si>
  <si>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</si>
  <si>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</si>
  <si>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</si>
  <si>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</si>
  <si>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</si>
  <si>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</si>
  <si>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</si>
  <si>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</si>
  <si>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</si>
  <si>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</si>
  <si>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</si>
  <si>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</si>
  <si>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</si>
  <si>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</si>
  <si>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</si>
  <si>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</si>
  <si>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</si>
  <si>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</si>
  <si>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</si>
  <si>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</si>
  <si>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</si>
  <si>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</si>
  <si>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</si>
  <si>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</si>
  <si>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</si>
  <si>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</si>
  <si>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</si>
  <si>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</si>
  <si>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</si>
  <si>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</si>
  <si>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</si>
  <si>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</si>
  <si>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</si>
  <si>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</si>
  <si>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</si>
  <si>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</si>
  <si>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</si>
  <si>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</si>
  <si>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</si>
  <si>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</si>
  <si>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</si>
  <si>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</si>
  <si>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</si>
  <si>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</si>
  <si>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</si>
  <si>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</si>
  <si>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</si>
  <si>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</si>
  <si>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</si>
  <si>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</si>
  <si>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</si>
  <si>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</si>
  <si>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</si>
  <si>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</si>
  <si>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</si>
  <si>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</si>
  <si>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</si>
  <si>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</si>
  <si>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</si>
  <si>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</si>
  <si>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</si>
  <si>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</si>
  <si>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</si>
  <si>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</si>
  <si>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</si>
  <si>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</si>
  <si>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</si>
  <si>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</si>
  <si>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</si>
  <si>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</si>
  <si>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</si>
  <si>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</si>
  <si>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</si>
  <si>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</si>
  <si>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</si>
  <si>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</si>
  <si>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</si>
  <si>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</si>
  <si>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</si>
  <si>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</si>
  <si>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</si>
  <si>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</si>
  <si>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</si>
  <si>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</si>
  <si>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</si>
  <si>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</si>
  <si>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</si>
  <si>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</si>
  <si>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</si>
  <si>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</si>
  <si>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</si>
  <si>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</si>
  <si>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</si>
  <si>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</si>
  <si>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</si>
  <si>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</si>
  <si>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</si>
  <si>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</si>
  <si>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</si>
  <si>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</si>
  <si>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</si>
  <si>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</si>
  <si>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</si>
  <si>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</si>
  <si>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</si>
  <si>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</si>
  <si>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</si>
  <si>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</si>
  <si>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</si>
  <si>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</si>
  <si>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</si>
  <si>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</si>
  <si>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</si>
  <si>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</si>
  <si>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</si>
  <si>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</si>
  <si>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</si>
  <si>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</si>
  <si>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</si>
  <si>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</si>
  <si>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</si>
  <si>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</si>
  <si>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</si>
  <si>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</si>
  <si>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</si>
  <si>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</si>
  <si>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</si>
  <si>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</si>
  <si>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</si>
  <si>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</si>
  <si>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</si>
  <si>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</si>
  <si>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</si>
  <si>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</si>
  <si>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</si>
  <si>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</si>
  <si>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</si>
  <si>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</si>
  <si>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</si>
  <si>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</si>
  <si>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</si>
  <si>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</si>
  <si>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</si>
  <si>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</si>
  <si>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</si>
  <si>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</si>
  <si>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</si>
  <si>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</si>
  <si>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</si>
  <si>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</si>
  <si>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</si>
  <si>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</si>
  <si>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</si>
  <si>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</si>
  <si>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</si>
  <si>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</si>
  <si>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</si>
  <si>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</si>
  <si>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</si>
  <si>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</si>
  <si>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</si>
  <si>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</si>
  <si>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</si>
  <si>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</si>
  <si>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</si>
  <si>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</si>
  <si>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</si>
  <si>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</si>
  <si>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</si>
  <si>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</si>
  <si>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</si>
  <si>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</si>
  <si>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</si>
  <si>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</si>
  <si>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</si>
  <si>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</si>
  <si>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</si>
  <si>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</si>
  <si>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</si>
  <si>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</si>
  <si>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</si>
  <si>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</si>
  <si>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</si>
  <si>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</si>
  <si>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</si>
  <si>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</si>
  <si>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</si>
  <si>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</si>
  <si>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</si>
  <si>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</si>
  <si>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</si>
  <si>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</si>
  <si>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</si>
  <si>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</si>
  <si>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</si>
  <si>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</si>
  <si>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</si>
  <si>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</si>
  <si>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</si>
  <si>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</si>
  <si>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</si>
  <si>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</si>
  <si>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</si>
  <si>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</si>
  <si>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</si>
  <si>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</si>
  <si>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</si>
  <si>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</si>
  <si>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</si>
  <si>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</si>
  <si>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</si>
  <si>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</si>
  <si>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</si>
  <si>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</si>
  <si>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</si>
  <si>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</si>
  <si>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</si>
  <si>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</si>
  <si>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</si>
  <si>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</si>
  <si>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</si>
  <si>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</si>
  <si>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</si>
  <si>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</si>
  <si>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</si>
  <si>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</si>
  <si>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</si>
  <si>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</si>
  <si>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</si>
  <si>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</si>
  <si>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</si>
  <si>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</si>
  <si>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</si>
  <si>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</si>
  <si>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</si>
  <si>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</si>
  <si>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</si>
  <si>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</si>
  <si>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</si>
  <si>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</si>
  <si>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</si>
  <si>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</si>
  <si>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</si>
  <si>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</si>
  <si>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</si>
  <si>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</si>
  <si>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</si>
  <si>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</si>
  <si>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</si>
  <si>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</si>
  <si>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</si>
  <si>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</si>
  <si>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</si>
  <si>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</si>
  <si>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</si>
  <si>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</si>
  <si>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</si>
  <si>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</si>
  <si>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</si>
  <si>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</si>
  <si>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</si>
  <si>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</si>
  <si>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</si>
  <si>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</si>
  <si>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</si>
  <si>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</si>
  <si>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</si>
  <si>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</si>
  <si>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</si>
  <si>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</si>
  <si>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</si>
  <si>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</si>
  <si>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</si>
  <si>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</si>
  <si>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</si>
  <si>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</si>
  <si>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</si>
  <si>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</si>
  <si>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</si>
  <si>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</si>
  <si>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</si>
  <si>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</si>
  <si>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</si>
  <si>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</si>
  <si>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</si>
  <si>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</si>
  <si>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</si>
  <si>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</si>
  <si>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</si>
  <si>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</si>
  <si>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</si>
  <si>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</si>
  <si>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</si>
  <si>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</si>
  <si>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</si>
  <si>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</si>
  <si>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</si>
  <si>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</si>
  <si>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</si>
  <si>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</si>
  <si>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</si>
  <si>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</si>
  <si>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</si>
  <si>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</si>
  <si>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</si>
  <si>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</si>
  <si>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</si>
  <si>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</si>
  <si>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</si>
  <si>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</si>
  <si>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</si>
  <si>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</si>
  <si>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</si>
  <si>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</si>
  <si>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</si>
  <si>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</si>
  <si>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</si>
  <si>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</si>
  <si>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</si>
  <si>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</si>
  <si>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</si>
  <si>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</si>
  <si>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</si>
  <si>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</si>
  <si>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</si>
  <si>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</si>
  <si>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</si>
  <si>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</si>
  <si>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</si>
  <si>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</si>
  <si>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</si>
  <si>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</si>
  <si>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</si>
  <si>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</si>
  <si>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</si>
  <si>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</si>
  <si>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</si>
  <si>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</si>
  <si>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</si>
  <si>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</si>
  <si>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</si>
  <si>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</si>
  <si>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</si>
  <si>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</si>
  <si>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</si>
  <si>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</si>
  <si>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</si>
  <si>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</si>
  <si>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</si>
  <si>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</si>
  <si>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</si>
  <si>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</si>
  <si>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</si>
  <si>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</si>
  <si>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</si>
  <si>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</si>
  <si>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</si>
  <si>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</si>
  <si>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</si>
  <si>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</si>
  <si>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</si>
  <si>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</si>
  <si>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</si>
  <si>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</si>
  <si>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</si>
  <si>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</si>
  <si>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</si>
  <si>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</si>
  <si>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</si>
  <si>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</si>
  <si>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</si>
  <si>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</si>
  <si>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</si>
  <si>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</si>
  <si>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</si>
  <si>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</si>
  <si>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</si>
  <si>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</si>
  <si>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</si>
  <si>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</si>
  <si>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</si>
  <si>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</si>
  <si>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</si>
  <si>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</si>
  <si>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</si>
  <si>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</si>
  <si>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</si>
  <si>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</si>
  <si>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</si>
  <si>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</si>
  <si>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</si>
  <si>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</si>
  <si>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</si>
  <si>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</si>
  <si>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</si>
  <si>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</si>
  <si>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</si>
  <si>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</si>
  <si>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</si>
  <si>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</si>
  <si>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</si>
  <si>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</si>
  <si>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</si>
  <si>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</si>
  <si>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</si>
  <si>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</si>
  <si>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</si>
  <si>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</si>
  <si>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</si>
  <si>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</si>
  <si>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</si>
  <si>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</si>
  <si>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</si>
  <si>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</si>
  <si>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</si>
  <si>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</si>
  <si>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</si>
  <si>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</si>
  <si>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</si>
  <si>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</si>
  <si>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</si>
  <si>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</si>
  <si>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</si>
  <si>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</si>
  <si>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</si>
  <si>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</si>
  <si>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</si>
  <si>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</si>
  <si>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</si>
  <si>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</si>
  <si>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</si>
  <si>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</si>
  <si>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</si>
  <si>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</si>
  <si>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</si>
  <si>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</si>
  <si>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</si>
  <si>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</si>
  <si>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</si>
  <si>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</si>
  <si>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</si>
  <si>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</si>
  <si>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</si>
  <si>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</si>
  <si>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</si>
  <si>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</si>
  <si>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</si>
  <si>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</si>
  <si>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</si>
  <si>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</si>
  <si>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</si>
  <si>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</si>
  <si>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</si>
  <si>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</si>
  <si>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</si>
  <si>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</si>
  <si>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</si>
  <si>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</si>
  <si>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</si>
  <si>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</si>
  <si>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</si>
  <si>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</si>
  <si>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</si>
  <si>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</si>
  <si>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</si>
  <si>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</si>
  <si>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</si>
  <si>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</si>
  <si>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</si>
  <si>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</si>
  <si>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</si>
  <si>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</si>
  <si>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</si>
  <si>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</si>
  <si>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</si>
  <si>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</si>
  <si>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</si>
  <si>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</si>
  <si>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</si>
  <si>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</si>
  <si>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</si>
  <si>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</si>
  <si>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</si>
  <si>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</si>
  <si>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</si>
  <si>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</si>
  <si>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</si>
  <si>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</si>
  <si>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</si>
  <si>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</si>
  <si>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</si>
  <si>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</si>
  <si>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</si>
  <si>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</si>
  <si>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</si>
  <si>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</si>
  <si>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</si>
  <si>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</si>
  <si>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</si>
  <si>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</si>
  <si>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</si>
  <si>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</si>
  <si>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</si>
  <si>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</si>
  <si>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</si>
  <si>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</si>
  <si>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</si>
  <si>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</si>
  <si>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</si>
  <si>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</si>
  <si>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</si>
  <si>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</si>
  <si>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</si>
  <si>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</si>
  <si>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</si>
  <si>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</si>
  <si>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</si>
  <si>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</si>
  <si>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</si>
  <si>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</si>
  <si>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</si>
  <si>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</si>
  <si>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</si>
  <si>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</si>
  <si>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</si>
  <si>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</si>
  <si>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</si>
  <si>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</si>
  <si>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</si>
  <si>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</si>
  <si>
    <t>EM Team on the way ETA: 40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</si>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</sst>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292.64084039352019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12.145851967594353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45955.589266319446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45955.589266319446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45955.589266319446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45955.589266319446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45955.589266319446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45955.589266319446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45955.589266319446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45955.589266319446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45955.589266319446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45955.589266319446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45955.589266319446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45955.589266319446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45955.589266319446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45955.589266319446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45955.589266319446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45955.589266319446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45955.589266319446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45955.589266319446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45955.589266319446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45955.589266319446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45955.589266319446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45955.589266319446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45955.589266319446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45955.589266319446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45955.589266319446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45955.589266319446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45955.589266319446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45955.589266319446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45955.589266319446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45955.589266319446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45955.589266319446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45955.589266319446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45955.589266319446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45955.589266319446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45955.589266319446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45955.589266319446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45955.589266319446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45955.589266319446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45955.589266319446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45955.589266319446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45955.589266319446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45955.589266319446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45955.589266319446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45955.589266319446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45955.589266319446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45955.589266319446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45955.589266319446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45955.589266319446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45955.589266319446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45955.589266319446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45955.589266319446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45955.589266319446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45955.589266319446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45955.589266319446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45955.589266319446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45955.589266319446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45955.589266319446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130.58942835648486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11.093490856481367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45955.589266319446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45955.589266319446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45955.589266319446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45955.589266319446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45955.589266319446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45955.589266319446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45955.589266319446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45955.589266319446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45955.589266319446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45955.589266319446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45955.589266319446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45955.589266319446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45955.589266319446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45955.589266319446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45955.589266319446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45955.589266319446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45955.589266319446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45955.589266319446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45955.589266319446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45955.589266319446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45955.589266319446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45955.589266319446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45955.589266319446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45955.589266319446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45955.589266319446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45955.589266319446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45955.589266319446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45955.589266319446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45955.589266319446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45955.589266319446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45955.589266319446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45955.589266319446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45955.589266319446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45955.589266319446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45955.589266319446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45955.589266319446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45955.589266319446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45955.589266319446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45955.589266319446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45955.589266319446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45955.589266319446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45955.589266319446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45955.589266319446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45955.589266319446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45955.589266319446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45955.589266319446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45955.589266319446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45955.589266319446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45955.589266319446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45955.589266319446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45955.589266319446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45955.589266319446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45955.589266319446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45955.589266319446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45955.589266319446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45955.589266319446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45955.589266319446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45955.589266319446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45955.589266319446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45955.589266319446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45955.589266319446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45955.589266319446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45955.589266319446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45955.589266319446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45955.589266319446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45955.589266319446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45955.589266319446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45955.589266319446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45955.589266319446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45955.589266319446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45955.589266319446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45955.589266319446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45955.589266319446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45955.589266319446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45955.589266319446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45955.589266319446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45955.589266319446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45955.589266319446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45955.589266319446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45955.589266319446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45955.589266319446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45955.589266319446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45955.589266319446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45955.589266319446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45955.589266319446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45955.589266319446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45955.589266319446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45955.589266319446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45955.589266319446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45955.589266319446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45955.589266319446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45955.589266319446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45955.589266319446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45955.589266319446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45955.589266319446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45955.589266319446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45955.589266319446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45955.589266319446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45955.589266319446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45955.589266319446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45955.589266319446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45955.589266319446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45955.589266319446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45955.589266319446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45955.589266319446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45955.589266319446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45955.589266319446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45955.589266319446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45955.589266319446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45955.589266319446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45955.589266319446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45955.589266319446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45955.589266319446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45955.589266319446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45955.589266319446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45955.589266319446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45955.589266319446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45955.589266319446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45955.589266319446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45955.589266319446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45955.589266319446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45955.589266319446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45955.589266319446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45955.589266319446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45955.589266319446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45955.589266319446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45955.589266319446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45955.589266319446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45955.589266319446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45955.589266319446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45955.589266319446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45955.589266319446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45955.589266319446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45955.589266319446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45955.589266319446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45955.589266319446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45955.589266319446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45955.589266319446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45955.589266319446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45955.589266319446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45955.589266319446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45955.589266319446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45955.589266319446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45955.589266319446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45955.589266319446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45955.589266319446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45955.589266319446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45955.589266319446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45955.589266319446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45955.589266319446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45955.589266319446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45955.589266319446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45955.589266319446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45955.589266319446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45955.589266319446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45955.589266319446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45955.589266319446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45955.589266319446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45955.589266319446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45955.589266319446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45955.589266319446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45955.589266319446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45955.589266319446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45955.589266319446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45955.589266319446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45955.589266319446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45955.589266319446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45955.589266319446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45955.589266319446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45955.589266319446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45955.589266319446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45955.589266319446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45955.589266319446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45955.589266319446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45955.589266319446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45955.589266319446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45955.589266319446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45955.589266319446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45955.589266319446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45955.589266319446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45955.589266319446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45955.589266319446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45955.589266319446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45955.589266319446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45955.589266319446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45955.589266319446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45955.589266319446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45955.589266319446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45955.589266319446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45955.589266319446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45955.589266319446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45955.589266319446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45955.589266319446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45955.589266319446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45955.589266319446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45955.589266319446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45955.589266319446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45955.589266319446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45955.589266319446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45955.589266319446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45955.589266319446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45955.589266319446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45955.589266319446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45955.589266319446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45955.589266319446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45955.589266319446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45955.589266319446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45955.589266319446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45955.589266319446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45955.589266319446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45955.589266319446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45955.589266319446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45955.589266319446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45955.589266319446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45955.589266319446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45955.589266319446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45955.589266319446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45955.589266319446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45955.589266319446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45955.589266319446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45955.589266319446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45955.589266319446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45955.589266319446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3.7194560187344905E-2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45955.589266319446</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45955.589266319446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45955.589266319446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45955.589266319446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45955.589266319446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45955.589266319446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45955.589266319446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45955.589266319446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45955.589266319446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45955.589266319446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45955.589266319446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45955.589266319446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45955.589266319446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45955.589266319446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45955.589266319446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45955.589266319446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45955.589266319446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45955.589266319446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45955.589266319446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45955.589266319446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45955.589266319446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45955.589266319446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45955.589266319446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45955.589266319446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45955.589266319446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45955.589266319446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45955.589266319446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45955.589266319446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45955.589266319446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45955.589266319446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45955.589266319446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45955.589266319446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45955.589266319446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45955.589266319446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45955.589266319446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45955.589266319446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45955.589266319446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45955.589266319446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45955.589266319446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45955.589266319446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45955.589266319446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45955.589266319446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45955.589266319446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45955.589266319446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45955.589266319446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45955.589266319446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45955.589266319446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45955.589266319446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45955.589266319446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45955.589266319446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45955.589266319446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45955.589266319446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45955.589266319446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45955.589266319446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45955.589266319446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45955.589266319446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45955.589266319446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45955.589266319446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45955.589266319446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45955.589266319446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45955.589266319446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45955.589266319446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45955.589266319446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45955.589266319446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45955.589266319446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45955.589266319446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45955.589266319446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45955.589266319446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45955.589266319446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45955.589266319446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45955.589266319446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45955.589266319446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45955.589266319446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45955.589266319446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45955.589266319446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45955.589266319446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45955.589266319446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45955.589266319446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45955.589266319446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45955.589266319446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45955.589266319446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45955.589266319446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45955.589266319446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45955.589266319446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45955.589266319446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45955.589266319446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45955.589266319446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45955.589266319446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45955.589266319446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45955.589266319446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45955.589266319446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45955.589266319446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45955.589266319446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45955.589266319446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45955.589266319446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45955.589266319446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45955.589266319446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45955.589266319446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45955.589266319446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45955.589266319446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45955.589266319446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45955.589266319446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45955.589266319446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45955.589266319446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45955.589266319446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45955.589266319446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45955.589266319446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45955.589266319446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45955.589266319446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45955.589266319446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45955.589266319446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45955.589266319446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45955.589266319446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45955.589266319446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45955.589266319446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45955.589266319446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45955.589266319446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45955.589266319446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45955.589266319446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45955.589266319446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45955.589266319446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45955.589266319446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45955.589266319446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45955.589266319446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45955.589266319446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45955.589266319446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45955.589266319446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45955.589266319446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45955.589266319446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45955.589266319446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45955.589266319446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45955.589266319446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45955.589266319446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45955.589266319446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45955.589266319446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45955.589266319446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45955.589266319446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45955.589266319446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45955.589266319446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45955.589266319446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45955.589266319446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45955.589266319446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45955.589266319446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45955.589266319446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45955.589266319446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45955.589266319446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45955.589266319446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45955.589266319446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45955.589266319446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45955.589266319446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45955.589266319446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45955.589266319446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45955.589266319446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45955.589266319446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45955.589266319446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45955.589266319446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45955.589266319446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45955.589266319446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45955.589266319446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45955.589266319446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45955.589266319446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45955.589266319446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45955.589266319446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45955.589266319446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45955.589266319446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45955.589266319446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45955.589266319446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45955.589266319446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45955.589266319446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45955.589266319446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45955.589266319446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45955.589266319446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45955.589266319446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45955.589266319446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45955.589266319446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45955.589266319446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45955.589266319446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45955.589266319446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45955.589266319446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45955.589266319446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45955.589266319446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45955.589266319446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45955.589266319446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45955.589266319446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45955.589266319446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45955.589266319446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45955.589266319446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45955.589266319446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45955.589266319446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45955.589266319446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45955.589266319446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45955.589266319446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45955.589266319446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45955.589266319446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45955.589266319446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45955.589266319446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45955.589266319446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45955.589266319446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45955.589266319446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45955.589266319446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45955.589266319446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45955.589266319446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45955.589266319446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45955.589266319446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45955.589266319446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45955.589266319446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45955.589266319446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45955.589266319446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45955.589266319446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45955.589266319446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45955.589266319446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45955.589266319446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45955.589266319446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45955.589266319446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45955.589266319446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45955.589266319446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45955.589266319446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45955.589266319446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45955.589266319446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45955.589266319446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45955.589266319446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45955.589266319446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45955.589266319446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45955.589266319446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45955.589266319446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45955.589266319446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45955.589266319446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45955.589266319446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45955.589266319446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45955.589266319446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45955.589266319446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45955.589266319446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45955.589266319446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45955.589266319446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45955.589266319446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45955.589266319446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45955.589266319446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45955.589266319446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45955.589266319446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45955.589266319446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45955.589266319446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45955.589266319446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45955.589266319446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45955.589266319446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45955.589266319446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45955.589266319446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45955.589266319446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45955.589266319446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45955.589266319446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45955.589266319446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45955.589266319446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45955.589266319446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45955.589266319446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45955.589266319446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45955.589266319446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45955.589266319446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45955.589266319446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45955.589266319446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45955.589266319446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45955.589266319446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45955.589266319446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45955.589266319446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45955.589266319446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45955.589266319446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45955.589266319446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45955.589266319446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45955.589266319446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45955.589266319446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45955.589266319446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45955.589266319446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45955.589266319446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45955.589266319446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45955.589266319446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45955.589266319446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45955.589266319446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45955.589266319446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45955.589266319446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45955.589266319446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45955.589266319446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45955.589266319446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45955.589266319446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45955.589266319446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45955.589266319446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45955.589266319446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45955.589266319446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45955.589266319446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45955.589266319446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45955.589266319446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45955.589266319446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45955.589266319446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45955.589266319446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45955.589266319446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45955.589266319446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45955.589266319446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45955.589266319446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45955.589266319446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45955.589266319446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45955.589266319446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45955.589266319446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45955.589266319446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45955.589266319446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45955.589266319446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45955.589266319446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45955.589266319446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45955.589266319446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45955.589266319446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45955.589266319446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45955.589266319446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45955.589266319446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45955.589266319446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45955.589266319446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45955.589266319446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45955.589266319446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45955.589266319446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45955.589266319446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45955.589266319446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45955.589266319446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45955.589266319446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45955.589266319446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45955.589266319446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45955.589266319446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45955.589266319446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45955.589266319446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45955.589266319446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45955.589266319446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45955.589266319446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45955.589266319446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45955.589266319446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45955.589266319446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45955.589266319446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45955.589266319446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45955.589266319446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45955.589266319446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45955.589266319446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45955.589266319446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45955.589266319446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45955.589266319446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45955.589266319446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45955.589266319446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45955.589266319446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45955.589266319446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45955.589266319446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45955.589266319446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45955.589266319446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45955.589266319446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45955.589266319446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45955.589266319446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45955.589266319446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45955.589266319446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45955.589266319446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45955.589266319446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45955.589266319446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45955.589266319446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45955.589266319446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45955.589266319446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45955.589266319446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45955.589266319446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45955.589266319446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45955.589266319446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45955.589266319446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45955.589266319446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45955.589266319446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45955.589266319446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45955.589266319446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45955.589266319446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45955.589266319446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45955.589266319446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45955.589266319446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45955.589266319446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45955.589266319446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45955.589266319446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45955.589266319446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45955.589266319446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45955.589266319446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45955.589266319446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45955.589266319446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45955.589266319446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45955.589266319446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45955.589266319446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45955.589266319446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45955.589266319446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45955.589266319446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45955.589266319446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45955.589266319446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45955.589266319446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45955.589266319446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45955.589266319446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45955.589266319446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45955.589266319446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45955.589266319446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45955.589266319446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45955.589266319446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45955.589266319446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45955.589266319446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45955.589266319446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45955.589266319446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45955.589266319446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45955.589266319446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45955.589266319446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45955.589266319446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45955.589266319446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45955.589266319446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45955.589266319446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45955.589266319446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45955.589266319446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45955.589266319446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45955.589266319446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45955.589266319446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45955.589266319446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45955.589266319446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45955.589266319446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45955.589266319446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45955.589266319446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45955.589266319446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45955.589266319446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45955.589266319446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45955.589266319446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45955.589266319446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45955.589266319446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45955.589266319446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45955.589266319446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45955.589266319446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45955.589266319446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45955.589266319446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45955.589266319446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45955.589266319446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45955.589266319446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45955.589266319446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45955.589266319446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45955.589266319446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45955.589266319446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45955.589266319446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45955.589266319446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45955.589266319446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45955.589266319446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45955.589266319446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45955.589266319446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45955.589266319446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45955.589266319446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45955.589266319446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45955.589266319446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45955.589266319446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45955.589266319446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45955.589266319446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45955.589266319446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45955.589266319446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45955.589266319446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45955.589266319446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45955.589266319446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45955.589266319446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45955.589266319446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45955.589266319446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45955.589266319446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45955.589266319446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45955.589266319446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45955.589266319446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45955.589266319446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45955.589266319446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45955.589266319446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45955.589266319446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45955.589266319446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45955.589266319446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45955.589266319446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45955.589266319446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45955.589266319446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45955.589266319446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45955.589266319446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45955.589266319446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45955.589266319446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45955.589266319446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45955.589266319446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45955.589266319446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45955.589266319446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45955.589266319446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45955.589266319446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45955.589266319446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45955.589266319446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45955.589266319446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45955.589266319446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45955.589266319446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45955.589266319446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45955.589266319446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45955.589266319446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45955.589266319446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45955.589266319446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45955.589266319446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45955.589266319446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45955.589266319446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45955.589266319446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45955.589266319446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45955.589266319446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45955.589266319446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45955.589266319446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45955.589266319446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45955.589266319446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45955.589266319446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45955.589266319446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45955.589266319446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45955.589266319446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45955.589266319446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45955.589266319446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45955.589266319446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45955.589266319446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45955.589266319446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45955.589266319446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45955.589266319446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45955.589266319446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45955.589266319446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45955.589266319446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45955.589266319446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45955.589266319446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45955.589266319446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45955.589266319446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45955.589266319446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45955.589266319446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45955.589266319446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45955.589266319446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45955.589266319446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45955.589266319446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45955.589266319446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45955.589266319446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45955.589266319446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45955.589266319446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45955.589266319446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45955.589266319446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45955.589266319446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45955.589266319446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45955.589266319446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45955.589266319446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45955.589266319446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45955.589266319446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45955.589266319446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45955.589266319446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45955.589266319446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45955.589266319446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45955.589266319446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45955.589266319446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45955.589266319446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45955.589266319446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45955.589266319446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45955.589266319446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45955.589266319446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45955.589266319446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45955.589266319446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45955.589266319446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45955.589266319446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45955.589266319446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45955.589266319446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45955.589266319446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45955.589266319446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45955.589266319446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45955.589266319446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45955.589266319446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45955.589266319446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45955.589266319446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45955.589266319446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45955.589266319446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45955.589266319446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45955.589266319446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45955.589266319446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45955.589266319446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45955.589266319446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45955.589266319446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45955.589266319446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45955.589266319446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45955.589266319446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45955.589266319446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45955.589266319446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45955.589266319446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45955.589266319446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45955.589266319446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45955.589266319446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45955.589266319446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45955.589266319446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45955.589266319446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45955.589266319446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45955.589266319446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45955.589266319446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45955.589266319446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45955.589266319446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45955.589266319446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45955.589266319446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45955.589266319446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45955.589266319446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45955.589266319446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45955.589266319446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45955.589266319446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45955.589266319446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45955.589266319446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45955.589266319446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45955.589266319446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45955.589266319446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45955.589266319446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45955.589266319446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45955.589266319446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45955.589266319446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45955.589266319446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45955.589266319446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45955.589266319446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45955.589266319446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45955.589266319446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45955.589266319446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45955.589266319446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45955.589266319446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45955.589266319446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45955.589266319446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45955.589266319446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45955.589266319446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45955.589266319446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45955.589266319446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45955.589266319446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45955.589266319446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45955.589266319446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45955.589266319446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45955.589266319446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45955.589266319446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45955.589266319446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45955.589266319446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45955.589266319446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45955.589266319446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45955.589266319446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45955.589266319446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45955.589266319446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45955.589266319446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45955.589266319446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45955.589266319446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45955.589266319446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45955.589266319446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45955.589266319446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45955.589266319446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45955.589266319446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45955.589266319446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45955.589266319446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45955.589266319446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45955.589266319446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45955.589266319446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45955.589266319446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45955.589266319446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45955.589266319446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45955.589266319446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45955.589266319446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45955.589266319446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45955.589266319446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45955.589266319446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45955.589266319446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45955.589266319446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45955.589266319446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45955.589266319446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45955.589266319446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45955.589266319446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45955.589266319446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45955.589266319446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45955.589266319446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45955.589266319446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45955.589266319446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45955.589266319446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45955.589266319446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45955.589266319446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45955.589266319446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45955.589266319446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45955.589266319446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45955.589266319446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45955.589266319446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45955.589266319446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45955.589266319446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45955.589266319446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45955.589266319446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45955.589266319446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45955.589266319446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45955.589266319446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45955.589266319446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45955.589266319446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45955.589266319446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45955.589266319446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45955.589266319446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45955.589266319446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45955.589266319446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45955.589266319446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45955.589266319446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45955.589266319446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45955.589266319446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45955.589266319446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45955.589266319446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45955.589266319446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45955.589266319446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45955.589266319446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45955.589266319446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45955.589266319446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45955.589266319446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45955.589266319446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45955.589266319446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45955.589266319446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45955.589266319446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45955.589266319446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45955.589266319446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45955.589266319446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45955.589266319446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45955.589266319446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45955.589266319446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45955.589266319446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45955.589266319446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45955.589266319446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45955.589266319446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45955.589266319446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45955.589266319446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45955.589266319446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45955.589266319446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45955.589266319446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45955.589266319446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45955.589266319446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45955.589266319446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45955.589266319446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45955.589266319446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45955.589266319446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45955.589266319446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45955.589266319446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45955.589266319446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45955.589266319446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45955.589266319446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45955.589266319446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45955.589266319446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45955.589266319446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45955.589266319446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45955.589266319446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45955.589266319446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45955.589266319446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45955.589266319446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45955.589266319446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45955.589266319446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45955.589266319446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45955.589266319446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45955.589266319446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45955.589266319446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45955.589266319446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45955.589266319446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45955.589266319446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45955.589266319446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45955.589266319446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45955.589266319446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45955.589266319446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45955.589266319446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45955.589266319446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45955.589266319446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45955.589266319446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45955.589266319446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45955.589266319446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45955.589266319446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45955.589266319446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45955.589266319446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45955.589266319446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45955.589266319446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45955.589266319446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45955.589266319446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45955.589266319446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45955.589266319446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45955.589266319446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45955.589266319446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45955.589266319446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45955.589266319446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45955.589266319446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45955.589266319446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45955.589266319446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45955.589266319446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45955.589266319446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45955.589266319446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45955.589266319446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45955.589266319446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45955.589266319446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45955.589266319446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45955.589266319446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45955.589266319446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45955.589266319446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45955.589266319446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45955.589266319446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45955.589266319446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45955.589266319446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45955.589266319446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45955.589266319446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45955.589266319446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45955.589266319446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45955.589266319446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45955.589266319446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45955.589266319446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45955.589266319446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45955.589266319446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45955.589266319446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45955.589266319446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45955.589266319446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45955.589266319446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45955.589266319446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45955.589266319446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45955.589266319446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45955.589266319446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45955.589266319446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45955.589266319446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45955.589266319446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45955.589266319446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45955.589266319446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45955.589266319446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45955.589266319446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45955.589266319446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45955.589266319446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45955.589266319446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45955.589266319446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45955.589266319446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45955.589266319446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45955.589266319446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45955.589266319446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45955.589266319446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45955.589266319446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45955.589266319446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45955.589266319446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45955.589266319446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45955.589266319446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45955.589266319446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45955.589266319446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45955.589266319446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45955.589266319446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45955.589266319446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45955.589266319446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45955.589266319446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45955.589266319446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45955.589266319446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45955.589266319446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45955.589266319446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45955.589266319446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45955.589266319446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45955.589266319446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45955.589266319446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45955.589266319446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45955.589266319446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45955.589266319446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45955.589266319446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45955.589266319446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45955.589266319446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45955.589266319446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45955.589266319446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45955.589266319446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45955.589266319446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45955.589266319446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45955.589266319446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45955.589266319446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45955.589266319446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45955.589266319446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45955.589266319446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45955.589266319446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45955.589266319446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45955.589266319446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45955.589266319446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45955.589266319446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45955.589266319446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45955.589266319446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45955.589266319446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45955.589266319446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45955.589266319446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45955.589266319446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45955.589266319446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45955.589266319446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45955.589266319446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45955.589266319446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45955.589266319446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45955.589266319446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45955.589266319446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45955.589266319446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45955.589266319446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45955.589266319446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45955.589266319446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45955.589266319446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45955.589266319446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45955.589266319446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45955.589266319446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45955.589266319446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45955.589266319446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45955.589266319446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45955.589266319446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45955.589266319446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45955.589266319446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45955.589266319446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45955.589266319446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45955.589266319446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45955.589266319446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45955.589266319446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45955.589266319446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45955.589266319446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45955.589266319446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45955.589266319446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45955.589266319446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45955.589266319446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45955.589266319446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45955.589266319446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45955.589266319446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45955.589266319446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45955.589266319446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45955.589266319446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45955.589266319446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45955.589266319446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45955.589266319446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45955.589266319446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45955.589266319446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45955.589266319446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45955.589266319446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45955.589266319446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45955.589266319446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45955.589266319446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45955.589266319446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45955.589266319446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45955.589266319446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45955.589266319446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45955.589266319446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45955.589266319446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45955.589266319446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45955.589266319446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45955.589266319446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45955.589266319446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45955.589266319446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45955.589266319446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45955.589266319446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45955.589266319446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45955.589266319446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45955.589266319446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45955.589266319446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45955.589266319446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45955.589266319446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45955.589266319446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45955.589266319446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45955.589266319446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45955.589266319446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45955.589266319446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45955.589266319446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45955.589266319446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45955.589266319446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45955.589266319446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45955.589266319446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45955.589266319446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45955.589266319446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45955.589266319446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45955.589266319446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45955.589266319446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45955.589266319446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45955.589266319446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45955.589266319446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45955.589266319446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45955.589266319446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45955.589266319446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45955.589266319446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45955.589266319446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45955.589266319446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45955.589266319446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45955.589266319446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45955.589266319446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45955.589266319446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45955.589266319446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45955.589266319446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45955.589266319446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45955.589266319446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45955.589266319446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45955.589266319446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45955.589266319446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45955.589266319446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45955.589266319446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45955.589266319446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45955.589266319446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45955.589266319446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45955.589266319446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45955.589266319446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45955.589266319446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45955.589266319446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45955.589266319446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45955.589266319446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45955.589266319446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45955.589266319446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45955.589266319446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45955.589266319446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45955.589266319446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45955.589266319446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45955.589266319446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45955.589266319446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45955.589266319446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45955.589266319446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45955.589266319446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45955.589266319446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45955.589266319446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45955.589266319446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45955.589266319446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45955.589266319446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45955.589266319446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45955.589266319446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45955.589266319446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45955.589266319446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45955.589266319446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45955.589266319446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45955.589266319446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45955.589266319446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45955.589266319446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45955.589266319446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45955.589266319446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45955.589266319446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45955.589266319446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45955.589266319446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45955.589266319446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45955.589266319446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45955.589266319446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45955.589266319446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45955.589266319446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45955.589266319446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45955.589266319446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45955.589266319446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45955.589266319446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45955.589266319446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45955.589266319446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45955.589266319446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45955.589266319446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45955.589266319446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45955.589266319446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45955.589266319446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45955.589266319446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45955.589266319446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45955.589266319446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45955.589266319446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45955.589266319446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45955.589266319446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45955.589266319446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45955.589266319446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45955.589266319446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45955.589266319446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45955.589266319446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45955.589266319446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45955.589266319446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45955.589266319446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45955.589266319446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45955.589266319446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45955.589266319446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45955.589266319446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45955.589266319446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45955.589266319446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45955.589266319446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45955.589266319446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45955.589266319446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45955.589266319446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45955.589266319446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45955.589266319446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45955.589266319446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45955.589266319446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45955.589266319446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45955.589266319446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45955.589266319446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45955.589266319446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45955.589266319446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45955.589266319446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45955.589266319446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45955.589266319446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45955.589266319446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45955.589266319446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45955.589266319446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45955.589266319446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45955.589266319446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45955.589266319446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45955.589266319446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45955.589266319446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45955.589266319446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45955.589266319446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45955.589266319446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45955.589266319446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45955.589266319446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45955.589266319446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45955.589266319446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45955.589266319446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45955.589266319446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45955.589266319446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45955.589266319446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45955.589266319446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45955.589266319446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45955.589266319446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45955.589266319446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45955.589266319446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45955.589266319446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45955.589266319446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45955.589266319446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45955.589266319446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45955.589266319446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45955.589266319446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45955.589266319446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45955.589266319446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45955.589266319446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45955.589266319446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45955.589266319446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45955.589266319446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45955.589266319446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45955.589266319446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45955.589266319446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45955.589266319446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45955.589266319446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45955.589266319446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45955.589266319446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45955.589266319446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45955.589266319446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45955.589266319446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45955.589266319446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45955.589266319446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45955.589266319446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45955.589266319446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45955.589266319446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45955.589266319446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45955.589266319446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45955.589266319446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45955.589266319446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45955.589266319446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45955.589266319446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45955.589266319446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45955.589266319446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45955.589266319446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45955.589266319446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45955.589266319446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45955.589266319446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45955.589266319446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45955.589266319446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45955.589266319446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45955.589266319446</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252.10854872685013</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1.9545440972215147</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45955.589266319446</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45955.589266319446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45955.589266319446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45955.589266319446</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45955.589266319446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45955.589266319446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45955.589266319446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45955.589266319446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45955.589266319446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45955.589266319446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45955.589266319446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45955.589266319446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45955.589266319446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45955.589266319446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45955.589266319446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45955.589266319446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45955.589266319446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45955.589266319446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45955.589266319446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45955.589266319446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45955.589266319446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45955.589266319446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45955.589266319446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45955.589266319446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45955.589266319446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45955.589266319446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45955.589266319446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45955.589266319446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45955.589266319446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45955.589266319446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45955.589266319446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45955.589266319446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45955.589266319446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45955.589266319446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45955.589266319446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45955.589266319446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45955.589266319446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45955.589266319446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45955.589266319446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45955.589266319446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45955.589266319446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45955.589266319446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45955.589266319446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45955.589266319446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45955.589266319446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45955.589266319446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45955.589266319446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45955.589266319446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45955.589266319446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45955.589266319446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45955.589266319446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45955.589266319446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45955.589266319446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45955.589266319446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45955.589266319446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45955.589266319446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45955.589266319446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45955.589266319446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45955.589266319446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45955.589266319446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45955.589266319446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45955.589266319446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45955.589266319446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45955.589266319446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45955.589266319446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45955.589266319446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45955.589266319446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45955.589266319446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45955.589266319446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45955.589266319446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45955.589266319446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45955.589266319446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45955.589266319446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45955.589266319446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45955.589266319446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45955.589266319446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45955.589266319446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45955.589266319446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45955.589266319446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45955.589266319446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45955.589266319446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45955.589266319446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45955.589266319446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45955.589266319446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45955.589266319446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45955.589266319446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45955.589266319446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45955.589266319446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45955.589266319446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45955.589266319446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45955.589266319446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45955.589266319446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45955.589266319446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45955.589266319446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45955.589266319446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45955.589266319446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45955.589266319446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45955.589266319446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45955.589266319446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45955.589266319446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45955.589266319446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45955.589266319446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45955.589266319446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45955.589266319446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45955.589266319446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45955.589266319446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45955.589266319446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45955.589266319446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45955.589266319446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45955.589266319446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45955.589266319446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45955.589266319446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45955.589266319446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45955.589266319446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45955.589266319446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45955.589266319446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45955.589266319446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45955.589266319446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45955.589266319446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45955.589266319446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45955.589266319446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45955.589266319446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45955.589266319446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45955.589266319446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45955.589266319446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45955.589266319446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45955.589266319446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45955.589266319446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45955.589266319446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45955.589266319446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45955.589266319446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45955.589266319446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45955.589266319446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45955.589266319446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45955.589266319446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45955.589266319446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45955.589266319446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45955.589266319446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45955.589266319446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45955.589266319446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45955.589266319446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45955.589266319446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45955.589266319446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45955.589266319446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45955.589266319446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45955.589266319446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45955.589266319446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45955.589266319446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45955.589266319446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45955.589266319446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45955.589266319446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45955.589266319446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45955.589266319446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45955.589266319446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45955.589266319446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45955.589266319446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45955.589266319446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45955.589266319446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45955.589266319446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45955.589266319446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45955.589266319446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45955.589266319446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45955.589266319446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45955.589266319446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45955.589266319446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45955.589266319446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45955.589266319446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45955.589266319446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45955.589266319446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45955.589266319446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45955.589266319446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45955.589266319446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45955.589266319446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45955.589266319446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45955.589266319446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45955.589266319446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45955.589266319446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45955.589266319446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45955.589266319446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45955.589266319446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45955.589266319446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45955.589266319446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45955.589266319446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45955.589266319446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45955.589266319446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45955.589266319446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45955.589266319446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45955.589266319446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45955.589266319446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45955.589266319446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45955.589266319446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45955.589266319446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45955.589266319446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45955.589266319446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45955.589266319446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45955.589266319446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45955.589266319446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45955.589266319446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45955.589266319446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45955.589266319446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45955.589266319446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45955.589266319446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45955.589266319446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45955.589266319446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45955.589266319446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45955.589266319446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45955.589266319446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45955.589266319446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45955.589266319446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45955.589266319446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45955.589266319446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45955.589266319446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45955.589266319446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45955.589266319446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45955.589266319446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45955.589266319446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45955.589266319446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45955.589266319446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45955.589266319446</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45955.589266319446</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tabSelected="1" workbookViewId="0">
      <selection activeCell="D17" sqref="D1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63.757206134258013</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29.400389004629687</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6.9281552083339193</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33956</v>
      </c>
      <c r="E5" s="153" t="s">
        <v>38998</v>
      </c>
      <c r="F5" s="154">
        <v>45955.568877314814</v>
      </c>
      <c r="G5" s="155">
        <f ca="1">IFERROR(NOW()-F5,"")</f>
        <v>2.0389004632306751E-2</v>
      </c>
      <c r="H5" s="154">
        <v>45955.563321759262</v>
      </c>
      <c r="I5" s="153" t="str">
        <f>IFERROR(VLOOKUP(D5,DB!A:F,6,0),"")</f>
        <v>Generator-SG</v>
      </c>
      <c r="J5" s="153" t="str">
        <f>IFERROR(VLOOKUP(D5,DB!A:G,7,0),"")</f>
        <v>Vandalized</v>
      </c>
      <c r="K5" s="153" t="s">
        <v>39101</v>
      </c>
      <c r="L5" s="153" t="str">
        <f>IFERROR(VLOOKUP(D5,DB!A:I,9,0),"")</f>
        <v>Latis</v>
      </c>
    </row>
    <row r="6" spans="1:13" ht="15">
      <c r="A6" s="153" t="s">
        <v>39102</v>
      </c>
      <c r="B6" s="153" t="str">
        <f>IFERROR(VLOOKUP(D6,DB!A:K,11,0),"")</f>
        <v>R5</v>
      </c>
      <c r="C6" s="153">
        <v>2</v>
      </c>
      <c r="D6" s="153" t="s">
        <v>38206</v>
      </c>
      <c r="E6" s="153" t="s">
        <v>39103</v>
      </c>
      <c r="F6" s="154">
        <v>45955.573576388888</v>
      </c>
      <c r="G6" s="155">
        <f ca="1">IFERROR(NOW()-F6,"")</f>
        <v>1.5689930558437482E-2</v>
      </c>
      <c r="H6" s="154">
        <v>45955.563321759262</v>
      </c>
      <c r="I6" s="153" t="str">
        <f>IFERROR(VLOOKUP(D6,DB!A:F,6,0),"")</f>
        <v>SCECO</v>
      </c>
      <c r="J6" s="153" t="str">
        <f>IFERROR(VLOOKUP(D6,DB!A:G,7,0),"")</f>
        <v>Haj Removal</v>
      </c>
      <c r="K6" s="153" t="s">
        <v>39104</v>
      </c>
      <c r="L6" s="153" t="str">
        <f>IFERROR(VLOOKUP(D6,DB!A:I,9,0),"")</f>
        <v>Latis</v>
      </c>
    </row>
    <row r="7" spans="1:13" ht="15">
      <c r="A7" s="153" t="s">
        <v>39102</v>
      </c>
      <c r="B7" s="153" t="str">
        <f>IFERROR(VLOOKUP(D7,DB!A:K,11,0),"")</f>
        <v>R5</v>
      </c>
      <c r="C7" s="153">
        <v>2</v>
      </c>
      <c r="D7" s="153" t="s">
        <v>38186</v>
      </c>
      <c r="E7" s="153" t="s">
        <v>39103</v>
      </c>
      <c r="F7" s="154">
        <v>45955.573576388888</v>
      </c>
      <c r="G7" s="155">
        <f ca="1">IFERROR(NOW()-F7,"")</f>
        <v>1.5689930558437482E-2</v>
      </c>
      <c r="H7" s="154">
        <v>45955.563321759262</v>
      </c>
      <c r="I7" s="153" t="str">
        <f>IFERROR(VLOOKUP(D7,DB!A:F,6,0),"")</f>
        <v>SCECO</v>
      </c>
      <c r="J7" s="153" t="str">
        <f>IFERROR(VLOOKUP(D7,DB!A:G,7,0),"")</f>
        <v>Haj Removal</v>
      </c>
      <c r="K7" s="153"/>
      <c r="L7" s="153" t="str">
        <f>IFERROR(VLOOKUP(D7,DB!A:I,9,0),"")</f>
        <v>Latis</v>
      </c>
    </row>
    <row r="8" spans="1:13" ht="15">
      <c r="A8" s="153" t="s">
        <v>39102</v>
      </c>
      <c r="B8" s="153" t="str">
        <f>IFERROR(VLOOKUP(D8,DB!A:K,11,0),"")</f>
        <v>R5</v>
      </c>
      <c r="C8" s="153">
        <v>2</v>
      </c>
      <c r="D8" s="153" t="s">
        <v>38274</v>
      </c>
      <c r="E8" s="153" t="s">
        <v>39103</v>
      </c>
      <c r="F8" s="154">
        <v>45955.573576388888</v>
      </c>
      <c r="G8" s="155">
        <f ca="1">IFERROR(NOW()-F8,"")</f>
        <v>1.5689930558437482E-2</v>
      </c>
      <c r="H8" s="154">
        <v>45955.563321759262</v>
      </c>
      <c r="I8" s="153" t="str">
        <f>IFERROR(VLOOKUP(D8,DB!A:F,6,0),"")</f>
        <v>SCECO</v>
      </c>
      <c r="J8" s="153" t="str">
        <f>IFERROR(VLOOKUP(D8,DB!A:G,7,0),"")</f>
        <v>Haj Removal</v>
      </c>
      <c r="K8" s="153" t="s">
        <v>39105</v>
      </c>
      <c r="L8" s="153" t="str">
        <f>IFERROR(VLOOKUP(D8,DB!A:I,9,0),"")</f>
        <v>Latis</v>
      </c>
    </row>
    <row r="9" spans="1:13" ht="15">
      <c r="A9" s="153" t="s">
        <v>39102</v>
      </c>
      <c r="B9" s="153" t="str">
        <f>IFERROR(VLOOKUP(D9,DB!A:K,11,0),"")</f>
        <v>R5</v>
      </c>
      <c r="C9" s="153">
        <v>1</v>
      </c>
      <c r="D9" s="153" t="s">
        <v>38313</v>
      </c>
      <c r="E9" s="153" t="s">
        <v>39103</v>
      </c>
      <c r="F9" s="154">
        <v>45955.573576388888</v>
      </c>
      <c r="G9" s="155">
        <f ca="1">IFERROR(NOW()-F9,"")</f>
        <v>1.5689930558437482E-2</v>
      </c>
      <c r="H9" s="154">
        <v>45955.563321759262</v>
      </c>
      <c r="I9" s="153" t="str">
        <f>IFERROR(VLOOKUP(D9,DB!A:F,6,0),"")</f>
        <v>SCECO</v>
      </c>
      <c r="J9" s="153" t="str">
        <f>IFERROR(VLOOKUP(D9,DB!A:G,7,0),"")</f>
        <v>Haj Removal</v>
      </c>
      <c r="K9" s="153" t="s">
        <v>39105</v>
      </c>
      <c r="L9" s="153" t="str">
        <f>IFERROR(VLOOKUP(D9,DB!A:I,9,0),"")</f>
        <v>Latis</v>
      </c>
    </row>
    <row r="10" spans="1:13" ht="15">
      <c r="A10" s="153" t="s">
        <v>39102</v>
      </c>
      <c r="B10" s="153" t="str">
        <f>IFERROR(VLOOKUP(D10,DB!A:K,11,0),"")</f>
        <v>R5</v>
      </c>
      <c r="C10" s="153">
        <v>1</v>
      </c>
      <c r="D10" s="153" t="s">
        <v>38530</v>
      </c>
      <c r="E10" s="153" t="s">
        <v>39103</v>
      </c>
      <c r="F10" s="154">
        <v>45955.573576388888</v>
      </c>
      <c r="G10" s="155">
        <f ca="1">IFERROR(NOW()-F10,"")</f>
        <v>1.5689930558437482E-2</v>
      </c>
      <c r="H10" s="154">
        <v>45955.563321759262</v>
      </c>
      <c r="I10" s="153" t="str">
        <f>IFERROR(VLOOKUP(D10,DB!A:F,6,0),"")</f>
        <v>SCECO</v>
      </c>
      <c r="J10" s="153" t="str">
        <f>IFERROR(VLOOKUP(D10,DB!A:G,7,0),"")</f>
        <v>Haj Removal</v>
      </c>
      <c r="K10" s="153" t="s">
        <v>39106</v>
      </c>
      <c r="L10" s="153" t="str">
        <f>IFERROR(VLOOKUP(D10,DB!A:I,9,0),"")</f>
        <v>Latis</v>
      </c>
    </row>
    <row r="11" spans="1:13" ht="15">
      <c r="A11" s="153" t="s">
        <v>39102</v>
      </c>
      <c r="B11" s="153" t="str">
        <f>IFERROR(VLOOKUP(D11,DB!A:K,11,0),"")</f>
        <v>R5</v>
      </c>
      <c r="C11" s="153">
        <v>1</v>
      </c>
      <c r="D11" s="153" t="s">
        <v>38159</v>
      </c>
      <c r="E11" s="153" t="s">
        <v>39103</v>
      </c>
      <c r="F11" s="154">
        <v>45955.573576388888</v>
      </c>
      <c r="G11" s="155">
        <f ca="1">IFERROR(NOW()-F11,"")</f>
        <v>1.5689930558437482E-2</v>
      </c>
      <c r="H11" s="154">
        <v>45955.563321759262</v>
      </c>
      <c r="I11" s="153" t="str">
        <f>IFERROR(VLOOKUP(D11,DB!A:F,6,0),"")</f>
        <v>SCECO</v>
      </c>
      <c r="J11" s="153" t="str">
        <f>IFERROR(VLOOKUP(D11,DB!A:G,7,0),"")</f>
        <v>Haj Removal</v>
      </c>
      <c r="K11" s="153" t="s">
        <v>39105</v>
      </c>
      <c r="L11" s="153" t="str">
        <f>IFERROR(VLOOKUP(D11,DB!A:I,9,0),"")</f>
        <v>Latis</v>
      </c>
    </row>
    <row r="12" spans="1:13" ht="15">
      <c r="A12" s="153" t="s">
        <v>39102</v>
      </c>
      <c r="B12" s="153" t="str">
        <f>IFERROR(VLOOKUP(D12,DB!A:K,11,0),"")</f>
        <v>R5</v>
      </c>
      <c r="C12" s="153">
        <v>1</v>
      </c>
      <c r="D12" s="153" t="s">
        <v>38207</v>
      </c>
      <c r="E12" s="153" t="s">
        <v>39103</v>
      </c>
      <c r="F12" s="154">
        <v>45955.573576388888</v>
      </c>
      <c r="G12" s="155">
        <f ca="1">IFERROR(NOW()-F12,"")</f>
        <v>1.5689930558437482E-2</v>
      </c>
      <c r="H12" s="154">
        <v>45955.563321759262</v>
      </c>
      <c r="I12" s="153" t="str">
        <f>IFERROR(VLOOKUP(D12,DB!A:F,6,0),"")</f>
        <v>SCECO</v>
      </c>
      <c r="J12" s="153" t="str">
        <f>IFERROR(VLOOKUP(D12,DB!A:G,7,0),"")</f>
        <v>Haj Removal</v>
      </c>
      <c r="K12" s="153" t="s">
        <v>39106</v>
      </c>
      <c r="L12" s="153" t="str">
        <f>IFERROR(VLOOKUP(D12,DB!A:I,9,0),"")</f>
        <v>Latis</v>
      </c>
    </row>
    <row r="13" spans="1:13" ht="15">
      <c r="A13" s="153" t="s">
        <v>39102</v>
      </c>
      <c r="B13" s="153" t="str">
        <f>IFERROR(VLOOKUP(D13,DB!A:K,11,0),"")</f>
        <v>R5</v>
      </c>
      <c r="C13" s="153">
        <v>1</v>
      </c>
      <c r="D13" s="153" t="s">
        <v>38146</v>
      </c>
      <c r="E13" s="153" t="s">
        <v>39103</v>
      </c>
      <c r="F13" s="154">
        <v>45955.573576388888</v>
      </c>
      <c r="G13" s="155">
        <f ca="1">IFERROR(NOW()-F13,"")</f>
        <v>1.5689930558437482E-2</v>
      </c>
      <c r="H13" s="154">
        <v>45955.563321759262</v>
      </c>
      <c r="I13" s="153" t="str">
        <f>IFERROR(VLOOKUP(D13,DB!A:F,6,0),"")</f>
        <v>SCECO</v>
      </c>
      <c r="J13" s="153" t="str">
        <f>IFERROR(VLOOKUP(D13,DB!A:G,7,0),"")</f>
        <v>Haj Removal</v>
      </c>
      <c r="K13" s="153" t="s">
        <v>39106</v>
      </c>
      <c r="L13" s="153" t="str">
        <f>IFERROR(VLOOKUP(D13,DB!A:I,9,0),"")</f>
        <v>Latis</v>
      </c>
    </row>
    <row r="14" spans="1:13" ht="15">
      <c r="A14" s="153" t="s">
        <v>39102</v>
      </c>
      <c r="B14" s="153" t="str">
        <f>IFERROR(VLOOKUP(D14,DB!A:K,11,0),"")</f>
        <v>R5</v>
      </c>
      <c r="C14" s="153">
        <v>1</v>
      </c>
      <c r="D14" s="153" t="s">
        <v>38341</v>
      </c>
      <c r="E14" s="153" t="s">
        <v>39103</v>
      </c>
      <c r="F14" s="154">
        <v>45955.573576388888</v>
      </c>
      <c r="G14" s="155">
        <f ca="1">IFERROR(NOW()-F14,"")</f>
        <v>1.5689930558437482E-2</v>
      </c>
      <c r="H14" s="154">
        <v>45955.563321759262</v>
      </c>
      <c r="I14" s="153" t="str">
        <f>IFERROR(VLOOKUP(D14,DB!A:F,6,0),"")</f>
        <v>SCECO</v>
      </c>
      <c r="J14" s="153" t="str">
        <f>IFERROR(VLOOKUP(D14,DB!A:G,7,0),"")</f>
        <v>Haj Removal</v>
      </c>
      <c r="K14" s="153" t="s">
        <v>39106</v>
      </c>
      <c r="L14" s="153" t="str">
        <f>IFERROR(VLOOKUP(D14,DB!A:I,9,0),"")</f>
        <v>Latis</v>
      </c>
    </row>
    <row r="15" spans="1:13" ht="15">
      <c r="A15" s="153"/>
      <c r="B15" s="153" t="str">
        <f>IFERROR(VLOOKUP(D15,DB!A:K,11,0),"")</f>
        <v/>
      </c>
      <c r="C15" s="153"/>
      <c r="D15" s="153"/>
      <c r="E15" s="153"/>
      <c r="F15" s="154"/>
      <c r="G15" s="155">
        <f ca="1">IFERROR(NOW()-F15,"")</f>
        <v>45955.589266319446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45955.589266319446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45955.589266319446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45955.589266319446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45955.589266319446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45955.589266319446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45955.589266319446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45955.589266319446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45955.589266319446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45955.589266319446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45955.589266319446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45955.589266319446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45955.589266319446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45955.589266319446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45955.589266319446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45955.589266319446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45955.589266319446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45955.589266319446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45955.589266319446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45955.589266319446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45955.589266319446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45955.589266319446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45955.589266319446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45955.589266319446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45955.589266319446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45955.589266319446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45955.589266319446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45955.589266319446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45955.589266319446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45955.589266319446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45955.589266319446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45955.589266319446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45955.589266319446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45955.589266319446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45955.589266319446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45955.589266319446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45955.589266319446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45955.589266319446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45955.589266319446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45955.589266319446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45955.589266319446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45955.589266319446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45955.589266319446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45955.589266319446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45955.589266319446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45955.589266319446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45955.589266319446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45955.589266319446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45955.589266319446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45955.589266319446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45955.589266319446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45955.589266319446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45955.589266319446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45955.589266319446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45955.589266319446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45955.589266319446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45955.589266319446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45955.589266319446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45955.589266319446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45955.589266319446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45955.589266319446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45955.589266319446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45955.589266319446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45955.589266319446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45955.589266319446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45955.589266319446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45955.589266319446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45955.589266319446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45955.589266319446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45955.589266319446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45955.589266319446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45955.589266319446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45955.589266319446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45955.589266319446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45955.589266319446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45955.589266319446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45955.589266319446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45955.589266319446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45955.589266319446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45955.589266319446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45955.589266319446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45955.589266319446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45955.589266319446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45955.589266319446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45955.589266319446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45955.589266319446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45955.589266319446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45955.589266319446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45955.589266319446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45955.589266319446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45955.589266319446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45955.589266319446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45955.589266319446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45955.589266319446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45955.589266319446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45955.589266319446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45955.589266319446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45955.589266319446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45955.589266319446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45955.589266319446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45955.589266319446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45955.589266319446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45955.589266319446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45955.589266319446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45955.589266319446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45955.589266319446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45955.589266319446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45955.589266319446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45955.589266319446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45955.589266319446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45955.589266319446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45955.589266319446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45955.589266319446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45955.589266319446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45955.589266319446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45955.589266319446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45955.589266319446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45955.589266319446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45955.589266319446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45955.589266319446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45955.589266319446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45955.589266319446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45955.589266319446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45955.589266319446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45955.589266319446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45955.589266319446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45955.589266319446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45955.589266319446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45955.589266319446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45955.589266319446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45955.589266319446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45955.589266319446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45955.589266319446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45955.589266319446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45955.589266319446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45955.589266319446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45955.589266319446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45955.589266319446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45955.589266319446</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45955.589266319446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45955.589266319446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45955.589266319446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45955.589266319446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45955.589266319446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45955.589266319446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45955.589266319446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45955.589266319446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45955.589266319446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45955.589266319446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45955.589266319446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45955.589266319446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45955.589266319446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45955.589266319446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45955.589266319446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45955.589266319446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45955.589266319446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45955.589266319446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45955.589266319446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45955.589266319446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45955.589266319446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45955.589266319446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45955.589266319446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45955.589266319446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45955.589266319446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45955.589266319446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45955.589266319446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45955.589266319446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45955.589266319446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45955.589266319446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45955.589266319446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45955.589266319446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45955.589266319446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45955.589266319446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45955.589266319446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45955.589266319446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45955.589266319446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45955.589266319446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45955.589266319446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45955.589266319446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45955.589266319446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45955.589266319446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45955.589266319446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45955.589266319446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45955.589266319446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45955.589266319446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45955.589266319446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45955.589266319446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45955.589266319446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45955.589266319446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45955.589266319446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45955.589266319446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45955.589266319446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45955.589266319446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45955.589266319446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45955.589266319446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45955.589266319446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45955.589266319446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45955.589266319446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45955.589266319446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45955.589266319446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45955.589266319446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45955.589266319446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45955.589266319446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45955.589266319446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45955.589266319446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45955.589266319446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45955.589266319446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45955.589266319446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45955.589266319446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45955.589266319446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45955.589266319446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45955.589266319446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45955.589266319446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45955.589266319446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45955.589266319446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45955.589266319446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45955.589266319446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45955.589266319446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45955.589266319446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45955.589266319446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45955.589266319446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45955.589266319446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45955.589266319446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45955.589266319446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45955.589266319446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45955.589266319446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45955.589266319446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45955.589266319446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45955.589266319446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45955.589266319446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45955.589266319446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45955.589266319446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45955.589266319446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45955.589266319446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45955.589266319446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45955.589266319446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45955.589266319446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45955.589266319446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45955.589266319446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45955.589266319446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45955.589266319446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45955.589266319446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45955.589266319446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45955.589266319446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45955.589266319446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45955.589266319446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45955.589266319446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45955.589266319446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45955.589266319446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45955.589266319446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45955.589266319446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45955.589266319446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45955.589266319446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45955.589266319446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45955.589266319446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45955.589266319446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45955.589266319446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45955.589266319446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45955.589266319446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45955.589266319446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45955.589266319446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45955.589266319446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45955.589266319446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45955.589266319446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45955.589266319446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45955.589266319446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45955.589266319446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45955.589266319446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45955.589266319446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45955.589266319446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45955.589266319446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45955.589266319446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45955.589266319446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45955.589266319446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45955.589266319446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45955.589266319446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45955.589266319446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45955.589266319446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45955.589266319446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45955.589266319446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45955.589266319446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45955.589266319446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45955.589266319446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45955.589266319446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45955.589266319446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45955.589266319446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45955.589266319446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45955.589266319446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45955.589266319446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45955.589266319446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45955.589266319446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45955.589266319446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45955.589266319446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45955.589266319446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45955.589266319446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45955.589266319446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45955.589266319446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45955.589266319446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45955.589266319446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45955.589266319446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45955.589266319446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45955.589266319446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45955.589266319446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45955.589266319446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45955.589266319446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45955.589266319446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45955.589266319446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45955.589266319446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45955.589266319446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45955.589266319446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45955.589266319446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45955.589266319446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45955.589266319446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45955.589266319446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45955.589266319446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45955.589266319446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45955.589266319446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45955.589266319446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45955.589266319446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45955.589266319446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45955.589266319446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45955.589266319446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45955.589266319446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45955.589266319446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45955.589266319446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45955.589266319446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45955.589266319446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45955.589266319446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45955.589266319446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45955.589266319446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45955.589266319446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45955.589266319446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45955.589266319446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45955.589266319446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45955.589266319446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45955.589266319446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45955.589266319446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45955.589266319446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45955.589266319446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45955.589266319446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45955.589266319446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45955.589266319446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45955.589266319446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45955.589266319446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45955.589266319446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45955.589266319446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45955.589266319446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45955.589266319446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45955.589266319446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45955.589266319446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45955.589266319446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45955.589266319446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45955.589266319446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45955.589266319446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45955.589266319446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45955.589266319446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45955.589266319446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45955.589266319446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45955.589266319446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45955.589266319446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45955.589266319446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45955.589266319446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45955.589266319446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45955.589266319446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45955.589266319446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45955.589266319446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45955.589266319446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45955.589266319446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45955.589266319446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45955.589266319446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45955.589266319446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45955.589266319446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45955.589266319446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45955.589266319446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45955.589266319446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45955.589266319446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45955.589266319446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45955.589266319446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45955.589266319446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45955.589266319446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45955.589266319446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45955.589266319446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45955.589266319446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45955.589266319446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45955.589266319446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45955.589266319446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45955.589266319446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45955.589266319446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45955.589266319446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45955.589266319446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45955.589266319446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45955.589266319446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45955.589266319446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45955.589266319446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45955.589266319446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45955.589266319446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45955.589266319446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45955.589266319446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45955.589266319446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45955.589266319446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45955.589266319446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45955.589266319446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45955.589266319446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45955.589266319446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45955.589266319446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45955.589266319446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45955.589266319446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45955.589266319446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45955.589266319446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45955.589266319446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45955.589266319446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45955.589266319446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45955.589266319446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45955.589266319446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45955.589266319446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45955.589266319446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45955.589266319446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45955.589266319446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45955.589266319446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45955.589266319446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45955.589266319446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45955.589266319446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45955.589266319446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45955.589266319446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45955.589266319446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45955.589266319446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45955.589266319446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45955.589266319446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45955.589266319446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45955.589266319446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45955.589266319446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45955.589266319446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45955.589266319446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45955.589266319446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45955.589266319446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45955.589266319446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45955.589266319446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45955.589266319446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45955.589266319446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45955.589266319446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45955.589266319446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45955.589266319446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45955.589266319446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45955.589266319446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45955.589266319446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45955.589266319446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45955.589266319446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45955.589266319446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45955.589266319446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45955.589266319446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45955.589266319446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45955.589266319446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45955.589266319446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45955.589266319446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45955.589266319446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45955.589266319446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45955.589266319446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45955.589266319446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45955.589266319446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45955.589266319446</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45955.589266319446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45955.589266319446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45955.589266319446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45955.589266319446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45955.589266319446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45955.589266319446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45955.589266319446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45955.589266319446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45955.589266319446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45955.589266319446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45955.589266319446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45955.589266319446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45955.589266319446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45955.589266319446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45955.589266319446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45955.589266319446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45955.589266319446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45955.589266319446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45955.589266319446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45955.589266319446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45955.589266319446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45955.589266319446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45955.589266319446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45955.589266319446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45955.589266319446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45955.589266319446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45955.589266319446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45955.589266319446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45955.589266319446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45955.589266319446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45955.589266319446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45955.589266319446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45955.589266319446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45955.589266319446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45955.589266319446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45955.589266319446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45955.589266319446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45955.589266319446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45955.589266319446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45955.589266319446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45955.589266319446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45955.589266319446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45955.589266319446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45955.589266319446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45955.589266319446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45955.589266319446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45955.589266319446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45955.589266319446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45955.589266319446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45955.589266319446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45955.589266319446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45955.589266319446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45955.589266319446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45955.589266319446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45955.589266319446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45955.589266319446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45955.589266319446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45955.589266319446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45955.589266319446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45955.589266319446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45955.589266319446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45955.589266319446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45955.589266319446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45955.589266319446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45955.589266319446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45955.589266319446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45955.589266319446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45955.589266319446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45955.589266319446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45955.589266319446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45955.589266319446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45955.589266319446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45955.589266319446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45955.589266319446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45955.589266319446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45955.589266319446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45955.589266319446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45955.589266319446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45955.589266319446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45955.589266319446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45955.589266319446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45955.589266319446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45955.589266319446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45955.589266319446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45955.589266319446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45955.589266319446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45955.589266319446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45955.589266319446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45955.589266319446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45955.589266319446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45955.589266319446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45955.589266319446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45955.589266319446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45955.589266319446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45955.589266319446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45955.589266319446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45955.589266319446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45955.589266319446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45955.589266319446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45955.589266319446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45955.589266319446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45955.589266319446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45955.589266319446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45955.589266319446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45955.589266319446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45955.589266319446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45955.589266319446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45955.589266319446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45955.589266319446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45955.589266319446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45955.589266319446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45955.589266319446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45955.589266319446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45955.589266319446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45955.589266319446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45955.589266319446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45955.589266319446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45955.589266319446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45955.589266319446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45955.589266319446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45955.589266319446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45955.589266319446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45955.589266319446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45955.589266319446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45955.589266319446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45955.589266319446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45955.589266319446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45955.589266319446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45955.589266319446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45955.589266319446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45955.589266319446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45955.589266319446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45955.589266319446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45955.589266319446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45955.589266319446</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2025-10-25T11:08:41Z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