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95" documentId="120_S{2AC9BD13-BADA-5192-A53E-5A8FF88502F6}" xr6:coauthVersionLast="47" xr6:coauthVersionMax="47" xr10:uidLastSave="{F836314D-700E-4187-805C-E8378D68521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<sst xmlns="http://schemas.openxmlformats.org/spreadsheetml/2006/main" count="181596" uniqueCount="39212">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</sst>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329.61749409721961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2.3940856481203809E-2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45992.565920023146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45992.565920023146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45992.565920023146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45992.565920023146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45992.565920023146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45992.565920023146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45992.565920023146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45992.565920023146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45992.565920023146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45992.565920023146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45992.565920023146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45992.565920023146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45992.565920023146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45992.565920023146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45992.565920023146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45992.565920023146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45992.565920023146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45992.565920023146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45992.565920023146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45992.565920023146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45992.565920023146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45992.565920023146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45992.565920023146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45992.565920023146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45992.565920023146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45992.565920023146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45992.565920023146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45992.565920023146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45992.565920023146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45992.565920023146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45992.565920023146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45992.565920023146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45992.565920023146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45992.565920023146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45992.565920023146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45992.565920023146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45992.565920023146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45992.565920023146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45992.565920023146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45992.565920023146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45992.565920023146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45992.565920023146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45992.565920023146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45992.565920023146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45992.565920023146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45992.565920023146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45992.565920023146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45992.565920023146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45992.565920023146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45992.565920023146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45992.565920023146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45992.565920023146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45992.565920023146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45992.565920023146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45992.565920023146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45992.565920023146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45992.565920023146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45992.565920023146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45992.565920023146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45992.565920023146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45992.565920023146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45992.565920023146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45992.565920023146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45992.565920023146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45992.565920023146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45992.565920023146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45992.565920023146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45992.565920023146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45992.565920023146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45992.565920023146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45992.565920023146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45992.565920023146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45992.565920023146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45992.565920023146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45992.565920023146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45992.565920023146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45992.565920023146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45992.565920023146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45992.565920023146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45992.565920023146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45992.565920023146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45992.565920023146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45992.565920023146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45992.565920023146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45992.565920023146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45992.565920023146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45992.565920023146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45992.565920023146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45992.565920023146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45992.565920023146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45992.565920023146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45992.565920023146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45992.565920023146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45992.565920023146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45992.565920023146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45992.565920023146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45992.565920023146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45992.565920023146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45992.565920023146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45992.565920023146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45992.565920023146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45992.565920023146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45992.565920023146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45992.565920023146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45992.565920023146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45992.565920023146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45992.565920023146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45992.565920023146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45992.565920023146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45992.565920023146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45992.565920023146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45992.565920023146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45992.565920023146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45992.565920023146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45992.565920023146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45992.565920023146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45992.565920023146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45992.565920023146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45992.565920023146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45992.565920023146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45992.565920023146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45992.565920023146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45992.565920023146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45992.565920023146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45992.565920023146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45992.565920023146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45992.565920023146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45992.565920023146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45992.565920023146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45992.565920023146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45992.565920023146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45992.565920023146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45992.565920023146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45992.565920023146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45992.565920023146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45992.565920023146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45992.565920023146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45992.565920023146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45992.565920023146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45992.565920023146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45992.565920023146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45992.565920023146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45992.565920023146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45992.565920023146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45992.565920023146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45992.565920023146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45992.565920023146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45992.565920023146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45992.565920023146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45992.565920023146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45992.565920023146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45992.565920023146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45992.565920023146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45992.565920023146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45992.565920023146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45992.565920023146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45992.565920023146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45992.565920023146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45992.565920023146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45992.565920023146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45992.565920023146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45992.565920023146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45992.565920023146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45992.565920023146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45992.565920023146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45992.565920023146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45992.565920023146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45992.565920023146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45992.565920023146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45992.565920023146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45992.565920023146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45992.565920023146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45992.565920023146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45992.565920023146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45992.565920023146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45992.565920023146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45992.565920023146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45992.565920023146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45992.565920023146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45992.565920023146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45992.565920023146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45992.565920023146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45992.565920023146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45992.565920023146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45992.565920023146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45992.565920023146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45992.565920023146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45992.565920023146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45992.565920023146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45992.565920023146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45992.565920023146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45992.565920023146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45992.565920023146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45992.565920023146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45992.565920023146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45992.565920023146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45992.565920023146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45992.565920023146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45992.565920023146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45992.565920023146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45992.565920023146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45992.565920023146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45992.565920023146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45992.565920023146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45992.565920023146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45992.565920023146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45992.565920023146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45992.565920023146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45992.565920023146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45992.565920023146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45992.565920023146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45992.565920023146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167.56608206018427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8.1785010416642763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45992.565920023146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45992.565920023146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45992.565920023146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45992.565920023146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45992.565920023146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45992.565920023146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45992.565920023146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45992.565920023146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45992.565920023146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45992.565920023146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45992.565920023146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45992.565920023146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45992.565920023146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45992.565920023146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45992.565920023146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45992.565920023146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45992.565920023146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45992.565920023146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45992.565920023146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45992.565920023146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45992.565920023146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45992.565920023146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45992.565920023146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45992.565920023146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45992.565920023146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45992.565920023146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45992.565920023146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45992.565920023146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45992.565920023146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45992.565920023146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45992.565920023146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45992.565920023146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45992.565920023146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45992.565920023146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45992.565920023146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45992.565920023146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45992.565920023146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45992.565920023146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45992.565920023146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45992.565920023146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45992.565920023146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45992.565920023146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45992.565920023146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45992.565920023146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45992.565920023146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45992.565920023146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45992.565920023146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45992.565920023146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45992.565920023146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45992.565920023146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45992.565920023146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45992.565920023146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45992.565920023146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45992.565920023146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45992.565920023146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45992.565920023146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45992.565920023146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45992.565920023146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45992.565920023146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45992.565920023146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45992.565920023146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45992.565920023146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45992.565920023146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45992.565920023146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45992.565920023146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45992.565920023146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45992.565920023146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45992.565920023146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45992.565920023146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45992.565920023146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45992.565920023146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45992.565920023146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45992.565920023146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45992.565920023146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45992.565920023146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45992.565920023146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45992.565920023146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45992.565920023146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45992.565920023146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45992.565920023146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45992.565920023146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45992.565920023146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45992.565920023146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45992.565920023146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45992.565920023146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45992.565920023146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45992.565920023146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45992.565920023146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45992.565920023146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45992.565920023146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45992.565920023146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45992.565920023146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45992.565920023146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45992.565920023146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45992.565920023146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45992.565920023146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45992.565920023146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45992.565920023146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45992.565920023146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45992.565920023146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45992.565920023146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45992.565920023146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45992.565920023146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45992.565920023146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45992.565920023146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45992.565920023146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45992.565920023146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45992.565920023146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45992.565920023146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45992.565920023146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45992.565920023146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45992.565920023146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45992.565920023146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45992.565920023146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45992.565920023146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45992.565920023146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45992.565920023146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45992.565920023146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45992.565920023146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45992.565920023146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45992.565920023146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45992.565920023146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45992.565920023146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45992.565920023146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45992.565920023146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45992.565920023146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45992.565920023146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45992.565920023146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45992.565920023146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45992.565920023146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45992.565920023146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45992.565920023146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45992.565920023146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45992.565920023146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45992.565920023146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45992.565920023146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45992.565920023146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45992.565920023146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45992.565920023146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45992.565920023146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45992.565920023146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45992.565920023146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45992.565920023146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45992.565920023146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45992.565920023146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45992.565920023146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45992.565920023146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45992.565920023146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45992.565920023146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45992.565920023146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45992.565920023146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45992.565920023146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45992.565920023146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45992.565920023146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45992.565920023146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45992.565920023146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45992.565920023146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45992.565920023146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45992.565920023146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45992.565920023146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45992.565920023146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45992.565920023146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45992.565920023146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45992.565920023146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45992.565920023146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45992.565920023146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45992.565920023146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45992.565920023146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45992.565920023146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45992.565920023146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45992.565920023146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45992.565920023146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45992.565920023146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45992.565920023146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45992.565920023146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45992.565920023146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45992.565920023146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45992.565920023146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45992.565920023146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45992.565920023146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45992.565920023146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45992.565920023146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45992.565920023146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45992.565920023146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45992.565920023146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45992.565920023146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45992.565920023146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45992.565920023146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45992.565920023146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45992.565920023146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45992.565920023146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45992.565920023146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45992.565920023146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45992.565920023146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45992.565920023146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45992.565920023146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45992.565920023146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45992.565920023146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45992.565920023146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45992.565920023146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45992.565920023146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45992.565920023146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45992.565920023146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45992.565920023146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45992.565920023146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45992.565920023146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45992.565920023146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45992.565920023146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45992.565920023146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45992.565920023146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45992.565920023146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45992.565920023146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45992.565920023146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45992.565920023146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45992.565920023146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45992.565920023146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45992.565920023146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45992.565920023146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45992.565920023146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45992.565920023146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45992.565920023146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45992.565920023146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45992.565920023146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45992.565920023146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45992.565920023146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45992.565920023146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45992.565920023146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45992.565920023146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45992.565920023146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45992.565920023146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45992.565920023146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45992.565920023146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45992.565920023146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45992.565920023146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45992.565920023146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45992.565920023146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45992.565920023146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45992.565920023146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45992.565920023146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45992.565920023146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45992.565920023146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45992.565920023146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45992.565920023146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45992.565920023146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45992.565920023146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45992.565920023146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45992.565920023146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45992.565920023146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45992.565920023146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45992.565920023146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45992.565920023146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45992.565920023146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45992.565920023146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45992.565920023146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45992.565920023146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45992.565920023146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45992.565920023146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45992.565920023146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45992.565920023146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45992.565920023146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45992.565920023146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45992.565920023146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45992.565920023146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45992.565920023146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45992.565920023146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45992.565920023146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45992.565920023146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45992.565920023146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45992.565920023146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45992.565920023146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45992.565920023146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45992.565920023146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45992.565920023146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45992.565920023146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45992.565920023146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45992.565920023146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45992.565920023146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45992.565920023146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45992.565920023146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45992.565920023146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45992.565920023146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45992.565920023146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45992.565920023146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45992.565920023146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45992.565920023146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45992.565920023146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45992.565920023146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45992.565920023146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45992.565920023146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45992.565920023146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45992.565920023146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45992.565920023146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45992.565920023146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45992.565920023146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45992.565920023146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45992.565920023146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45992.565920023146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45992.565920023146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45992.565920023146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45992.565920023146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45992.565920023146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45992.565920023146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45992.565920023146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45992.565920023146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45992.565920023146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45992.565920023146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45992.565920023146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45992.565920023146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45992.565920023146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45992.565920023146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45992.565920023146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45992.565920023146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45992.565920023146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45992.565920023146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45992.565920023146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45992.565920023146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45992.565920023146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45992.565920023146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45992.565920023146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45992.565920023146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45992.565920023146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45992.565920023146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45992.565920023146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45992.565920023146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45992.565920023146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45992.565920023146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45992.565920023146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45992.565920023146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45992.565920023146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45992.565920023146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45992.565920023146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45992.565920023146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45992.565920023146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45992.565920023146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45992.565920023146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45992.565920023146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45992.565920023146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45992.565920023146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45992.565920023146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45992.565920023146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45992.565920023146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45992.565920023146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45992.565920023146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45992.565920023146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45992.565920023146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45992.565920023146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45992.565920023146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45992.565920023146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45992.565920023146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45992.565920023146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45992.565920023146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45992.565920023146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45992.565920023146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45992.565920023146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45992.565920023146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45992.565920023146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45992.565920023146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45992.565920023146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45992.565920023146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45992.565920023146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45992.565920023146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45992.565920023146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45992.565920023146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45992.565920023146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45992.565920023146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45992.565920023146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45992.565920023146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45992.565920023146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45992.565920023146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45992.565920023146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45992.565920023146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45992.565920023146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45992.565920023146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45992.565920023146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45992.565920023146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45992.565920023146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45992.565920023146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45992.565920023146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45992.565920023146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45992.565920023146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45992.565920023146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45992.565920023146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45992.565920023146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45992.565920023146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45992.565920023146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45992.565920023146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45992.565920023146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45992.565920023146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45992.565920023146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45992.565920023146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45992.565920023146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45992.565920023146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45992.565920023146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45992.565920023146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45992.565920023146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45992.565920023146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45992.565920023146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45992.565920023146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45992.565920023146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45992.565920023146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45992.565920023146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45992.565920023146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45992.565920023146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45992.565920023146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45992.565920023146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45992.565920023146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45992.565920023146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45992.565920023146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45992.565920023146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45992.565920023146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45992.565920023146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45992.565920023146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45992.565920023146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45992.565920023146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45992.565920023146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45992.565920023146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45992.565920023146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45992.565920023146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45992.565920023146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45992.565920023146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45992.565920023146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45992.565920023146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45992.565920023146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45992.565920023146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45992.565920023146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45992.565920023146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45992.565920023146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45992.565920023146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45992.565920023146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45992.565920023146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45992.565920023146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45992.565920023146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45992.565920023146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45992.565920023146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45992.565920023146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45992.565920023146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45992.565920023146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45992.565920023146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45992.565920023146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45992.565920023146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45992.565920023146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45992.565920023146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45992.565920023146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45992.565920023146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45992.565920023146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45992.565920023146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45992.565920023146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45992.565920023146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45992.565920023146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45992.565920023146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45992.565920023146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45992.565920023146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45992.565920023146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45992.565920023146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45992.565920023146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45992.565920023146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45992.565920023146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45992.565920023146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45992.565920023146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45992.565920023146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45992.565920023146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45992.565920023146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45992.565920023146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45992.565920023146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45992.565920023146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45992.565920023146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45992.565920023146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45992.565920023146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45992.565920023146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45992.565920023146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45992.565920023146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45992.565920023146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45992.565920023146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45992.565920023146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45992.565920023146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45992.565920023146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45992.565920023146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45992.565920023146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45992.565920023146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45992.565920023146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45992.565920023146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45992.565920023146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45992.565920023146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45992.565920023146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45992.565920023146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45992.565920023146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45992.565920023146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45992.565920023146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45992.565920023146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45992.565920023146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45992.565920023146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45992.565920023146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45992.565920023146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45992.565920023146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45992.565920023146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45992.565920023146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45992.565920023146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45992.565920023146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45992.565920023146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45992.565920023146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45992.565920023146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45992.565920023146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45992.565920023146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45992.565920023146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45992.565920023146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45992.565920023146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45992.565920023146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45992.565920023146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45992.565920023146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45992.565920023146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45992.565920023146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45992.565920023146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45992.565920023146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45992.565920023146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45992.565920023146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45992.565920023146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45992.565920023146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45992.565920023146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45992.565920023146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45992.565920023146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45992.565920023146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45992.565920023146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45992.565920023146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45992.565920023146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45992.565920023146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45992.565920023146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45992.565920023146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45992.565920023146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45992.565920023146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45992.565920023146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45992.565920023146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45992.565920023146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45992.565920023146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45992.565920023146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45992.565920023146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45992.565920023146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45992.565920023146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45992.565920023146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45992.565920023146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45992.565920023146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45992.565920023146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45992.565920023146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45992.565920023146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45992.565920023146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45992.565920023146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45992.565920023146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45992.565920023146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45992.565920023146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45992.565920023146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45992.565920023146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45992.565920023146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45992.565920023146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45992.565920023146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45992.565920023146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45992.565920023146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45992.565920023146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45992.565920023146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45992.565920023146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45992.565920023146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45992.565920023146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45992.565920023146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45992.565920023146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45992.565920023146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45992.565920023146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45992.565920023146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45992.565920023146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45992.565920023146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45992.565920023146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45992.565920023146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45992.565920023146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45992.565920023146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45992.565920023146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45992.565920023146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45992.565920023146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45992.565920023146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45992.565920023146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45992.565920023146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45992.565920023146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45992.565920023146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45992.565920023146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45992.565920023146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45992.565920023146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45992.565920023146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45992.565920023146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45992.565920023146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45992.565920023146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45992.565920023146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45992.565920023146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45992.565920023146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45992.565920023146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45992.565920023146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45992.565920023146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45992.565920023146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45992.565920023146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45992.565920023146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45992.565920023146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45992.565920023146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45992.565920023146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45992.565920023146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45992.565920023146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45992.565920023146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45992.565920023146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45992.565920023146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45992.565920023146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45992.565920023146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45992.565920023146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45992.565920023146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45992.565920023146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45992.565920023146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45992.565920023146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45992.565920023146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45992.565920023146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45992.565920023146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45992.565920023146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45992.565920023146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45992.565920023146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45992.565920023146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45992.565920023146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45992.565920023146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45992.565920023146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45992.565920023146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45992.565920023146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45992.565920023146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45992.565920023146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45992.565920023146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45992.565920023146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45992.565920023146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45992.565920023146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45992.565920023146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45992.565920023146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45992.565920023146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45992.565920023146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45992.565920023146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45992.565920023146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45992.565920023146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45992.565920023146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45992.565920023146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45992.565920023146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45992.565920023146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45992.565920023146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45992.565920023146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45992.565920023146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45992.565920023146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45992.565920023146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45992.565920023146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45992.565920023146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45992.565920023146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45992.565920023146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45992.565920023146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45992.565920023146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45992.565920023146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45992.565920023146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45992.565920023146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45992.565920023146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45992.565920023146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45992.565920023146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45992.565920023146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45992.565920023146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45992.565920023146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45992.565920023146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45992.565920023146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45992.565920023146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45992.565920023146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45992.565920023146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45992.565920023146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45992.565920023146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45992.565920023146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45992.565920023146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45992.565920023146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45992.565920023146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45992.565920023146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45992.565920023146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45992.565920023146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45992.565920023146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45992.565920023146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45992.565920023146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45992.565920023146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45992.565920023146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45992.565920023146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45992.565920023146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45992.565920023146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45992.565920023146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45992.565920023146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45992.565920023146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45992.565920023146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45992.565920023146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45992.565920023146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45992.565920023146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45992.565920023146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45992.565920023146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45992.565920023146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45992.565920023146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45992.565920023146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45992.565920023146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45992.565920023146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45992.565920023146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45992.565920023146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45992.565920023146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45992.565920023146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45992.565920023146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45992.565920023146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45992.565920023146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45992.565920023146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45992.565920023146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45992.565920023146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45992.565920023146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45992.565920023146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45992.565920023146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45992.565920023146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45992.565920023146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45992.565920023146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45992.565920023146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45992.565920023146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45992.565920023146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45992.565920023146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45992.565920023146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45992.565920023146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45992.565920023146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45992.565920023146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45992.565920023146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45992.565920023146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45992.565920023146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45992.565920023146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45992.565920023146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45992.565920023146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45992.565920023146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45992.565920023146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45992.565920023146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45992.565920023146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45992.565920023146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45992.565920023146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45992.565920023146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45992.565920023146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45992.565920023146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45992.565920023146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45992.565920023146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45992.565920023146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45992.565920023146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45992.565920023146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45992.565920023146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45992.565920023146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45992.565920023146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45992.565920023146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45992.565920023146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45992.565920023146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45992.565920023146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45992.565920023146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45992.565920023146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45992.565920023146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45992.565920023146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45992.565920023146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45992.565920023146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45992.565920023146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45992.565920023146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45992.565920023146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45992.565920023146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45992.565920023146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45992.565920023146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45992.565920023146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45992.565920023146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45992.565920023146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45992.565920023146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45992.565920023146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45992.565920023146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45992.565920023146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45992.565920023146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45992.565920023146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45992.565920023146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45992.565920023146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45992.565920023146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45992.565920023146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45992.565920023146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45992.565920023146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45992.565920023146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45992.565920023146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45992.565920023146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45992.565920023146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45992.565920023146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45992.565920023146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45992.565920023146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45992.565920023146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45992.565920023146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45992.565920023146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45992.565920023146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45992.565920023146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45992.565920023146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45992.565920023146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45992.565920023146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45992.565920023146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45992.565920023146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45992.565920023146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45992.565920023146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45992.565920023146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45992.565920023146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45992.565920023146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45992.565920023146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45992.565920023146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45992.565920023146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45992.565920023146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45992.565920023146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45992.565920023146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45992.565920023146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45992.565920023146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45992.565920023146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45992.565920023146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45992.565920023146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45992.565920023146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45992.565920023146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45992.565920023146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45992.565920023146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45992.565920023146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45992.565920023146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45992.565920023146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45992.565920023146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45992.565920023146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45992.565920023146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45992.565920023146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45992.565920023146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45992.565920023146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45992.565920023146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45992.565920023146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45992.565920023146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45992.565920023146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45992.565920023146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45992.565920023146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45992.565920023146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45992.565920023146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45992.565920023146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45992.565920023146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45992.565920023146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45992.565920023146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45992.565920023146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45992.565920023146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45992.565920023146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45992.565920023146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45992.565920023146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45992.565920023146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45992.565920023146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45992.565920023146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45992.565920023146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45992.565920023146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45992.565920023146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45992.565920023146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45992.565920023146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45992.565920023146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45992.565920023146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45992.565920023146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45992.565920023146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45992.565920023146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45992.565920023146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45992.565920023146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45992.565920023146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45992.565920023146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45992.565920023146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45992.565920023146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45992.565920023146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45992.565920023146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45992.565920023146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45992.565920023146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45992.565920023146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45992.565920023146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45992.565920023146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45992.565920023146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45992.565920023146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45992.565920023146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45992.565920023146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45992.565920023146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45992.565920023146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45992.565920023146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45992.565920023146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45992.565920023146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45992.565920023146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45992.565920023146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45992.565920023146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45992.565920023146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45992.565920023146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45992.565920023146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45992.565920023146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45992.565920023146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45992.565920023146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45992.565920023146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45992.565920023146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45992.565920023146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45992.565920023146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45992.565920023146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45992.565920023146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45992.565920023146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45992.565920023146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45992.565920023146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45992.565920023146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45992.565920023146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45992.565920023146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45992.565920023146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45992.565920023146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45992.565920023146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45992.565920023146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45992.565920023146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45992.565920023146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45992.565920023146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45992.565920023146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45992.565920023146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45992.565920023146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45992.565920023146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45992.565920023146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45992.565920023146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45992.565920023146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45992.565920023146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45992.565920023146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45992.565920023146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45992.565920023146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45992.565920023146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45992.565920023146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45992.565920023146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45992.565920023146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45992.565920023146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45992.565920023146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45992.565920023146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45992.565920023146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45992.565920023146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45992.565920023146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45992.565920023146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45992.565920023146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45992.565920023146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45992.565920023146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45992.565920023146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45992.565920023146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45992.565920023146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45992.565920023146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45992.565920023146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45992.565920023146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45992.565920023146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45992.565920023146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45992.565920023146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45992.565920023146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45992.565920023146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45992.565920023146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45992.565920023146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45992.565920023146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45992.565920023146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45992.565920023146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45992.565920023146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45992.565920023146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45992.565920023146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45992.565920023146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45992.565920023146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45992.565920023146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45992.565920023146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45992.565920023146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45992.565920023146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45992.565920023146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45992.565920023146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45992.565920023146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45992.565920023146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45992.565920023146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45992.565920023146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45992.565920023146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45992.565920023146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45992.565920023146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45992.565920023146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45992.565920023146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45992.565920023146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45992.565920023146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45992.565920023146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45992.565920023146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45992.565920023146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45992.565920023146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45992.565920023146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45992.565920023146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45992.565920023146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45992.565920023146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45992.565920023146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45992.565920023146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45992.565920023146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45992.565920023146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45992.565920023146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45992.565920023146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45992.565920023146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45992.565920023146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45992.565920023146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45992.565920023146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45992.565920023146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45992.565920023146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45992.565920023146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45992.565920023146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45992.565920023146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45992.565920023146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45992.565920023146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45992.565920023146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45992.565920023146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45992.565920023146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45992.565920023146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45992.565920023146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45992.565920023146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45992.565920023146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289.08520243054954</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4" ca="1" si="0">IFERROR(NOW()-F3,"")</f>
        <v>45992.565920023146</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45992.565920023146</v>
      </c>
      <c r="H4" s="92">
        <v>45992.490497685183</v>
      </c>
      <c r="I4" s="110" t="str">
        <f>IFERROR(VLOOKUP(D4,DB!A:F,6,0),"")</f>
        <v>Generator-SG</v>
      </c>
      <c r="J4" s="110" t="str">
        <f>IFERROR(VLOOKUP(D4,DB!A:G,7,0),"")</f>
        <v>Dead</v>
      </c>
      <c r="K4" s="94" t="s">
        <v>39199</v>
      </c>
      <c r="L4" s="88" t="str">
        <f>IFERROR(VLOOKUP(D4,DB!A:I,9,0),"")</f>
        <v>Latis</v>
      </c>
    </row>
    <row r="5" spans="1:16" ht="15" customHeight="1">
      <c r="A5" s="110" t="s">
        <v>39200</v>
      </c>
      <c r="B5" s="110" t="str">
        <f>IFERROR(VLOOKUP(D5,DB!A:K,11,0),"")</f>
        <v>R4</v>
      </c>
      <c r="C5" s="90">
        <v>1</v>
      </c>
      <c r="D5" s="88" t="s">
        <v>37349</v>
      </c>
      <c r="E5" s="91" t="s">
        <v>39106</v>
      </c>
      <c r="F5" s="92">
        <v>45992.496562499997</v>
      </c>
      <c r="G5" s="93">
        <f t="shared" ca="1" si="0"/>
        <v>6.9357523148937616E-2</v>
      </c>
      <c r="H5" s="92">
        <v>45992.487534722219</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45992.565920023146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45992.565920023146</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45992.565920023146</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45992.565920023146</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45992.565920023146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45992.565920023146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45992.565920023146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45992.565920023146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45992.565920023146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45992.565920023146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45992.565920023146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45992.565920023146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45992.565920023146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45992.565920023146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45992.565920023146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45992.565920023146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45992.565920023146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45992.565920023146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45992.565920023146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45992.565920023146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45992.565920023146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45992.565920023146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45992.565920023146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45992.565920023146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45992.565920023146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45992.565920023146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45992.565920023146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45992.565920023146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45992.565920023146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45992.565920023146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45992.565920023146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45992.565920023146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45992.565920023146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45992.565920023146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45992.565920023146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45992.565920023146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45992.565920023146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45992.565920023146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45992.565920023146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45992.565920023146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45992.565920023146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45992.565920023146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45992.565920023146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45992.565920023146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45992.565920023146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45992.565920023146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45992.565920023146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45992.565920023146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45992.565920023146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45992.565920023146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45992.565920023146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45992.565920023146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45992.565920023146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45992.565920023146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45992.565920023146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45992.565920023146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45992.565920023146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45992.565920023146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45992.565920023146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45992.565920023146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45992.565920023146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45992.565920023146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45992.565920023146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45992.565920023146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45992.565920023146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45992.565920023146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45992.565920023146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45992.565920023146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45992.565920023146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45992.565920023146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45992.565920023146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45992.565920023146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45992.565920023146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45992.565920023146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45992.565920023146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45992.565920023146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45992.565920023146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45992.565920023146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45992.565920023146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45992.565920023146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45992.565920023146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45992.565920023146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45992.565920023146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45992.565920023146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45992.565920023146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45992.565920023146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45992.565920023146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45992.565920023146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45992.565920023146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45992.565920023146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45992.565920023146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45992.565920023146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45992.565920023146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45992.565920023146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45992.565920023146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45992.565920023146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45992.565920023146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45992.565920023146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45992.565920023146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45992.565920023146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45992.565920023146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45992.565920023146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45992.565920023146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45992.565920023146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45992.565920023146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45992.565920023146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45992.565920023146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45992.565920023146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45992.565920023146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45992.565920023146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45992.565920023146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45992.565920023146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45992.565920023146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45992.565920023146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45992.565920023146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45992.565920023146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45992.565920023146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45992.565920023146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45992.565920023146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45992.565920023146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45992.565920023146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45992.565920023146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45992.565920023146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45992.565920023146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45992.565920023146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45992.565920023146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45992.565920023146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45992.565920023146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45992.565920023146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45992.565920023146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45992.565920023146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45992.565920023146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45992.565920023146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45992.565920023146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45992.565920023146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45992.565920023146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45992.565920023146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45992.565920023146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45992.565920023146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45992.565920023146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45992.565920023146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45992.565920023146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45992.565920023146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45992.565920023146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45992.565920023146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45992.565920023146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45992.565920023146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45992.565920023146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45992.565920023146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45992.565920023146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45992.565920023146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45992.565920023146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45992.565920023146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45992.565920023146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45992.565920023146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45992.565920023146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45992.565920023146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45992.565920023146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45992.565920023146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45992.565920023146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45992.565920023146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45992.565920023146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45992.565920023146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45992.565920023146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45992.565920023146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45992.565920023146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45992.565920023146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45992.565920023146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45992.565920023146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45992.565920023146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45992.565920023146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45992.565920023146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45992.565920023146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45992.565920023146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45992.565920023146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45992.565920023146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45992.565920023146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45992.565920023146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45992.565920023146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45992.565920023146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45992.565920023146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45992.565920023146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45992.565920023146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45992.565920023146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45992.565920023146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45992.565920023146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45992.565920023146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45992.565920023146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45992.565920023146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45992.565920023146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45992.565920023146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45992.565920023146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45992.565920023146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45992.565920023146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45992.565920023146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45992.565920023146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45992.565920023146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45992.565920023146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45992.565920023146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45992.565920023146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45992.565920023146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45992.565920023146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45992.565920023146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45992.565920023146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45992.565920023146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45992.565920023146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45992.565920023146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45992.565920023146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45992.565920023146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45992.565920023146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45992.565920023146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45992.565920023146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45992.565920023146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45992.565920023146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45992.565920023146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45992.565920023146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45992.565920023146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45992.565920023146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45992.565920023146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45992.565920023146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45992.565920023146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45992.565920023146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45992.565920023146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45992.565920023146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45992.565920023146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45992.565920023146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45992.565920023146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45992.565920023146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45992.565920023146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45992.565920023146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45992.565920023146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45992.565920023146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45992.565920023146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45992.565920023146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45992.565920023146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45992.565920023146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45992.565920023146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45992.565920023146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45992.565920023146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45992.565920023146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45992.565920023146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45992.565920023146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45992.565920023146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45992.565920023146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45992.565920023146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45992.565920023146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45992.565920023146</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100.73385983795743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66.3770427083291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43.904808912033332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11.192621412032167</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38505</v>
      </c>
      <c r="E6" s="37" t="s">
        <v>39106</v>
      </c>
      <c r="F6" s="38">
        <v>45992.537719907406</v>
      </c>
      <c r="G6" s="105">
        <f ca="1">IFERROR(NOW()-F6,"")</f>
        <v>2.8200115739309695E-2</v>
      </c>
      <c r="H6" s="38">
        <v>45992.531805555554</v>
      </c>
      <c r="I6" s="37" t="str">
        <f>IFERROR(VLOOKUP(D6,DB!A:F,6,0),"")</f>
        <v>SCECO</v>
      </c>
      <c r="J6" s="37" t="str">
        <f>IFERROR(VLOOKUP(D6,DB!A:G,7,0),"")</f>
        <v>Good</v>
      </c>
      <c r="K6" s="37" t="s">
        <v>39211</v>
      </c>
      <c r="L6" s="37" t="str">
        <f>IFERROR(VLOOKUP(D6,DB!A:I,9,0),"")</f>
        <v>Latis</v>
      </c>
    </row>
    <row r="7" spans="1:13">
      <c r="A7" s="37"/>
      <c r="B7" s="37" t="str">
        <f>IFERROR(VLOOKUP(D7,DB!A:K,11,0),"")</f>
        <v/>
      </c>
      <c r="C7" s="37"/>
      <c r="D7" s="154"/>
      <c r="E7" s="37"/>
      <c r="F7" s="38"/>
      <c r="G7" s="105">
        <f ca="1">IFERROR(NOW()-F7,"")</f>
        <v>45992.565920023146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45992.565920023146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45992.565920023146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45992.565920023146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45992.565920023146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45992.565920023146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45992.565920023146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45992.565920023146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45992.565920023146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45992.565920023146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45992.565920023146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45992.565920023146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45992.565920023146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45992.565920023146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45992.565920023146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45992.565920023146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45992.565920023146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45992.565920023146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45992.565920023146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45992.565920023146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45992.565920023146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45992.565920023146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45992.565920023146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45992.565920023146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45992.565920023146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45992.565920023146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45992.565920023146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45992.565920023146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45992.565920023146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45992.565920023146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45992.565920023146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45992.565920023146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45992.565920023146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45992.565920023146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45992.565920023146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45992.565920023146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45992.565920023146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45992.565920023146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45992.565920023146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45992.565920023146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45992.565920023146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45992.565920023146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45992.565920023146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45992.565920023146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45992.565920023146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45992.565920023146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45992.565920023146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45992.565920023146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45992.565920023146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45992.565920023146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45992.565920023146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45992.565920023146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45992.565920023146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45992.565920023146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45992.565920023146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45992.565920023146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45992.565920023146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45992.565920023146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45992.565920023146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45992.565920023146</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45992.565920023146</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45992.565920023146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45992.565920023146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45992.565920023146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45992.565920023146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45992.565920023146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45992.565920023146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45992.565920023146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45992.565920023146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45992.565920023146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45992.565920023146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45992.565920023146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45992.565920023146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45992.565920023146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45992.565920023146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45992.565920023146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45992.565920023146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45992.565920023146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45992.565920023146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45992.565920023146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45992.565920023146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45992.565920023146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45992.565920023146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45992.565920023146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45992.565920023146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45992.565920023146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45992.565920023146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45992.565920023146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45992.565920023146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45992.565920023146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45992.565920023146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45992.565920023146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45992.565920023146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45992.565920023146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45992.565920023146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45992.565920023146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45992.565920023146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45992.565920023146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45992.565920023146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45992.565920023146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45992.565920023146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45992.565920023146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45992.565920023146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45992.565920023146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45992.565920023146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45992.565920023146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45992.565920023146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45992.565920023146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45992.565920023146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45992.565920023146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45992.565920023146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45992.565920023146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45992.565920023146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45992.565920023146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45992.565920023146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45992.565920023146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45992.565920023146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45992.565920023146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45992.565920023146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45992.565920023146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45992.565920023146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45992.565920023146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45992.565920023146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45992.565920023146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45992.565920023146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45992.565920023146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45992.565920023146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45992.565920023146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45992.565920023146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45992.565920023146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45992.565920023146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45992.565920023146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45992.565920023146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45992.565920023146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45992.565920023146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45992.565920023146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45992.565920023146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45992.565920023146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45992.565920023146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45992.565920023146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45992.565920023146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45992.565920023146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45992.565920023146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45992.565920023146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45992.565920023146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45992.565920023146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45992.565920023146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45992.565920023146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45992.565920023146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45992.565920023146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45992.565920023146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45992.565920023146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45992.565920023146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45992.565920023146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45992.565920023146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45992.565920023146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45992.565920023146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45992.565920023146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45992.565920023146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45992.565920023146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45992.565920023146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45992.565920023146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45992.565920023146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45992.565920023146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45992.565920023146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45992.565920023146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45992.565920023146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45992.565920023146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45992.565920023146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45992.565920023146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45992.565920023146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45992.565920023146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45992.565920023146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45992.565920023146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45992.565920023146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45992.565920023146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45992.565920023146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45992.565920023146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45992.565920023146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45992.565920023146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45992.565920023146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45992.565920023146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45992.565920023146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45992.565920023146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45992.565920023146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45992.565920023146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45992.565920023146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45992.565920023146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45992.565920023146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45992.565920023146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45992.565920023146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45992.565920023146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45992.565920023146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45992.565920023146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45992.565920023146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45992.565920023146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45992.565920023146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45992.565920023146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45992.565920023146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45992.565920023146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45992.565920023146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45992.565920023146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45992.565920023146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45992.565920023146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45992.565920023146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45992.565920023146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45992.565920023146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45992.565920023146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45992.565920023146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45992.565920023146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45992.565920023146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45992.565920023146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45992.565920023146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45992.565920023146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45992.565920023146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45992.565920023146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45992.565920023146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45992.565920023146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45992.565920023146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45992.565920023146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45992.565920023146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45992.565920023146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45992.565920023146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45992.565920023146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45992.565920023146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45992.565920023146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45992.565920023146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45992.565920023146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45992.565920023146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45992.565920023146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45992.565920023146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45992.565920023146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45992.565920023146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45992.565920023146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45992.565920023146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45992.565920023146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45992.565920023146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45992.565920023146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45992.565920023146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45992.565920023146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45992.565920023146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45992.565920023146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45992.565920023146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45992.565920023146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45992.565920023146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45992.565920023146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45992.565920023146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45992.565920023146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45992.565920023146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45992.565920023146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45992.565920023146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45992.565920023146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45992.565920023146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45992.565920023146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45992.565920023146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45992.565920023146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45992.565920023146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45992.565920023146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45992.565920023146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45992.565920023146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45992.565920023146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45992.565920023146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45992.565920023146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45992.565920023146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45992.565920023146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45992.565920023146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45992.565920023146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45992.565920023146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45992.565920023146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45992.565920023146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45992.565920023146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45992.565920023146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45992.565920023146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45992.565920023146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45992.565920023146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45992.565920023146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45992.565920023146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45992.565920023146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45992.565920023146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45992.565920023146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45992.565920023146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45992.565920023146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45992.565920023146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45992.565920023146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45992.565920023146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45992.565920023146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45992.565920023146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45992.565920023146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45992.565920023146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45992.565920023146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45992.565920023146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45992.565920023146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45992.565920023146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45992.565920023146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45992.565920023146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45992.565920023146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45992.565920023146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45992.565920023146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45992.565920023146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45992.565920023146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45992.565920023146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45992.565920023146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45992.565920023146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45992.565920023146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45992.565920023146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45992.565920023146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45992.565920023146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45992.565920023146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45992.565920023146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45992.565920023146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45992.565920023146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45992.565920023146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45992.565920023146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45992.565920023146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45992.565920023146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45992.565920023146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45992.565920023146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45992.565920023146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45992.565920023146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45992.565920023146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45992.565920023146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45992.565920023146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45992.565920023146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45992.565920023146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45992.565920023146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45992.565920023146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45992.565920023146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45992.565920023146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45992.565920023146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45992.565920023146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45992.565920023146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45992.565920023146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45992.565920023146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45992.565920023146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45992.565920023146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45992.565920023146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45992.565920023146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45992.565920023146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45992.565920023146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45992.565920023146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45992.565920023146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45992.565920023146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45992.565920023146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45992.565920023146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45992.565920023146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45992.565920023146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45992.565920023146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45992.565920023146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45992.565920023146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45992.565920023146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45992.565920023146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45992.565920023146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45992.565920023146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45992.565920023146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45992.565920023146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45992.565920023146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45992.565920023146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45992.565920023146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45992.565920023146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45992.565920023146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45992.565920023146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45992.565920023146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45992.565920023146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45992.565920023146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45992.565920023146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45992.565920023146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45992.565920023146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45992.565920023146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45992.565920023146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45992.565920023146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45992.565920023146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45992.565920023146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45992.565920023146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45992.565920023146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45992.565920023146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45992.565920023146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45992.565920023146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45992.565920023146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45992.565920023146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45992.565920023146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45992.565920023146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45992.565920023146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45992.565920023146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45992.565920023146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45992.565920023146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45992.565920023146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45992.565920023146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45992.565920023146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45992.565920023146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45992.565920023146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45992.565920023146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45992.565920023146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45992.565920023146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45992.565920023146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45992.565920023146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45992.565920023146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45992.565920023146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45992.565920023146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45992.565920023146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45992.565920023146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45992.565920023146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45992.565920023146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45992.565920023146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45992.565920023146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45992.565920023146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45992.565920023146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45992.565920023146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45992.565920023146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45992.565920023146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45992.565920023146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45992.565920023146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45992.565920023146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45992.565920023146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45992.565920023146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45992.565920023146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45992.565920023146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45992.565920023146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45992.565920023146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45992.565920023146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45992.565920023146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45992.565920023146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45992.565920023146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45992.565920023146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45992.565920023146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45992.565920023146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45992.565920023146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45992.565920023146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45992.565920023146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45992.565920023146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45992.565920023146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45992.565920023146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45992.565920023146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45992.565920023146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45992.565920023146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45992.565920023146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45992.565920023146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45992.565920023146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45992.565920023146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45992.565920023146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45992.565920023146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45992.565920023146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45992.565920023146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45992.565920023146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45992.565920023146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45992.565920023146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45992.565920023146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45992.565920023146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45992.565920023146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45992.565920023146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45992.565920023146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45992.565920023146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45992.565920023146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45992.565920023146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45992.565920023146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45992.565920023146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45992.565920023146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45992.565920023146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45992.565920023146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45992.565920023146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45992.565920023146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45992.565920023146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45992.565920023146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45992.565920023146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45992.565920023146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45992.565920023146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45992.565920023146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45992.565920023146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45992.565920023146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45992.565920023146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45992.565920023146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45992.565920023146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45992.565920023146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45992.565920023146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45992.565920023146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45992.565920023146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45992.565920023146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45992.565920023146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45992.565920023146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45992.565920023146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45992.565920023146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45992.565920023146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45992.565920023146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45992.565920023146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45992.565920023146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45992.565920023146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45992.565920023146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45992.565920023146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45992.565920023146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45992.565920023146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45992.565920023146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45992.565920023146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45992.565920023146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45992.565920023146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45992.565920023146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45992.565920023146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45992.565920023146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45992.565920023146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45992.565920023146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45992.565920023146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45992.565920023146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45992.565920023146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45992.565920023146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45992.565920023146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45992.565920023146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45992.565920023146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45992.565920023146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45992.565920023146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45992.565920023146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45992.565920023146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45992.565920023146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45992.565920023146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45992.565920023146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45992.565920023146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45992.565920023146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45992.565920023146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45992.565920023146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45992.565920023146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45992.565920023146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45992.565920023146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45992.565920023146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45992.565920023146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45992.565920023146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45992.565920023146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45992.565920023146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45992.565920023146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45992.565920023146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45992.565920023146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