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98" documentId="120_S{2AC9BD13-BADA-5192-A53E-5A8FF88502F6}" xr6:coauthVersionLast="47" xr6:coauthVersionMax="47" xr10:uidLastSave="{80BE5888-519A-4DE1-84AA-2A5EF9D52310}"/>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<sst xmlns="http://schemas.openxmlformats.org/spreadsheetml/2006/main" count="181609" uniqueCount="39219">
  <si>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</si>
  <si>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</si>
  <si>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</si>
  <si>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</si>
  <si>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</si>
  <si>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</si>
  <si>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</si>
  <si>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</si>
  <si>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</si>
  <si>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</si>
  <si>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</si>
  <si>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</si>
  <si>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</si>
  <si>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</si>
  <si>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</si>
  <si>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</si>
  <si>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</si>
  <si>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</si>
  <si>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</si>
  <si>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</si>
  <si>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</si>
  <si>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</si>
  <si>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</si>
  <si>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</si>
  <si>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</si>
  <si>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</si>
  <si>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</si>
  <si>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</si>
  <si>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</si>
  <si>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</si>
  <si>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</si>
  <si>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</si>
  <si>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</si>
  <si>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</si>
  <si>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</si>
  <si>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</si>
  <si>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</si>
  <si>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</si>
  <si>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</si>
  <si>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</si>
  <si>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</si>
  <si>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</si>
  <si>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</si>
  <si>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</si>
  <si>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</si>
  <si>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</si>
  <si>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</si>
  <si>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</si>
  <si>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</si>
  <si>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</si>
  <si>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</si>
  <si>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</si>
  <si>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</si>
  <si>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</si>
  <si>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</si>
  <si>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</si>
  <si>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</si>
  <si>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</si>
  <si>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</si>
  <si>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</si>
  <si>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</si>
  <si>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</si>
  <si>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</si>
  <si>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</si>
  <si>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</si>
  <si>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</si>
  <si>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</si>
  <si>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</si>
  <si>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</si>
  <si>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</si>
  <si>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</si>
  <si>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</si>
  <si>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</si>
  <si>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</si>
  <si>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</si>
  <si>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</si>
  <si>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</si>
  <si>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</si>
  <si>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</si>
  <si>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</si>
  <si>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</si>
  <si>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</si>
  <si>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</si>
  <si>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</si>
  <si>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</si>
  <si>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</si>
  <si>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</si>
  <si>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</si>
  <si>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</si>
  <si>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</si>
  <si>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</si>
  <si>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</si>
  <si>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</si>
  <si>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</si>
  <si>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</si>
  <si>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</si>
  <si>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</si>
  <si>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</si>
  <si>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</si>
  <si>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</si>
  <si>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</si>
  <si>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</si>
  <si>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</si>
  <si>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</si>
  <si>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</si>
  <si>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</si>
  <si>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</si>
  <si>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</si>
  <si>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</si>
  <si>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</si>
  <si>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</si>
  <si>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</si>
  <si>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</si>
  <si>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</si>
  <si>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</si>
  <si>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</si>
  <si>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</si>
  <si>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</si>
  <si>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</si>
  <si>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</si>
  <si>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</si>
  <si>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</si>
  <si>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</si>
  <si>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</si>
  <si>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</si>
  <si>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</si>
  <si>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</si>
  <si>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</si>
  <si>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</si>
  <si>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</si>
  <si>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</si>
  <si>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</si>
  <si>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</si>
  <si>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</si>
  <si>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</si>
  <si>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</si>
  <si>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</si>
  <si>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</si>
  <si>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</si>
  <si>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</si>
  <si>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</si>
  <si>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</si>
  <si>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</si>
  <si>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</si>
  <si>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</si>
  <si>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</si>
  <si>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</si>
  <si>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</si>
  <si>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</si>
  <si>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</si>
  <si>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</si>
  <si>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</si>
  <si>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</si>
  <si>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</si>
  <si>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</si>
  <si>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</si>
  <si>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</si>
  <si>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</si>
  <si>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</si>
  <si>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</si>
  <si>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</si>
  <si>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</si>
  <si>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</si>
  <si>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</si>
  <si>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</si>
  <si>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</si>
  <si>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</si>
  <si>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</si>
  <si>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</si>
  <si>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</si>
  <si>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</si>
  <si>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</si>
  <si>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</si>
  <si>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</si>
  <si>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</si>
  <si>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</si>
  <si>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</si>
  <si>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</si>
  <si>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</si>
  <si>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</si>
  <si>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</si>
  <si>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</si>
  <si>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</si>
  <si>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</si>
  <si>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</si>
  <si>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</si>
  <si>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</si>
  <si>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</si>
  <si>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</si>
  <si>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</si>
  <si>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</si>
  <si>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</si>
  <si>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</si>
  <si>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</si>
  <si>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</si>
  <si>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</si>
  <si>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</si>
  <si>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</si>
  <si>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</si>
  <si>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</si>
  <si>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</si>
  <si>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</si>
  <si>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</si>
  <si>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</si>
  <si>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</si>
  <si>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</si>
  <si>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</si>
  <si>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</si>
  <si>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</si>
  <si>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</si>
  <si>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</si>
  <si>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</si>
  <si>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</si>
  <si>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</si>
  <si>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</si>
  <si>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</si>
  <si>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</si>
  <si>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</si>
  <si>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</si>
  <si>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</si>
  <si>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</si>
  <si>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</si>
  <si>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</si>
  <si>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</si>
  <si>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</si>
  <si>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</si>
  <si>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</si>
  <si>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</si>
  <si>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</si>
  <si>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</si>
  <si>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</si>
  <si>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</si>
  <si>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</si>
  <si>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</si>
  <si>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</si>
  <si>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</si>
  <si>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</si>
  <si>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</si>
  <si>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</si>
  <si>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</si>
  <si>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</si>
  <si>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</si>
  <si>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</si>
  <si>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</si>
  <si>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</si>
  <si>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</si>
  <si>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</si>
  <si>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</si>
  <si>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</si>
  <si>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</si>
  <si>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</si>
  <si>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</si>
  <si>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</si>
  <si>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</si>
  <si>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</si>
  <si>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</si>
  <si>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</si>
  <si>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</si>
  <si>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</si>
  <si>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</si>
  <si>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</si>
  <si>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</si>
  <si>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</si>
  <si>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</si>
  <si>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</si>
  <si>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</si>
  <si>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</si>
  <si>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</si>
  <si>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</si>
  <si>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</si>
  <si>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</si>
  <si>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</si>
  <si>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</si>
  <si>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</si>
  <si>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</si>
  <si>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</si>
  <si>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</si>
  <si>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</si>
  <si>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</si>
  <si>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</si>
  <si>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</si>
  <si>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</si>
  <si>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</si>
  <si>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</si>
  <si>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</si>
  <si>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</si>
  <si>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</si>
  <si>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</si>
  <si>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</si>
  <si>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</si>
  <si>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</si>
  <si>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</si>
  <si>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</si>
  <si>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</si>
  <si>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</si>
  <si>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</si>
  <si>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</si>
  <si>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</si>
  <si>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</si>
  <si>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</si>
  <si>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</si>
  <si>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</si>
  <si>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</si>
  <si>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</si>
  <si>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</si>
  <si>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</si>
  <si>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</si>
  <si>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</si>
  <si>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</si>
  <si>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</si>
  <si>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</si>
  <si>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</si>
  <si>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</si>
  <si>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</si>
  <si>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</si>
  <si>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</si>
  <si>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</si>
  <si>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</si>
  <si>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</si>
  <si>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</si>
  <si>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</si>
  <si>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</si>
  <si>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</si>
  <si>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</si>
  <si>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</si>
  <si>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</si>
  <si>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</si>
  <si>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</si>
  <si>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</si>
  <si>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</si>
  <si>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</si>
  <si>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</si>
  <si>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</si>
  <si>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</si>
  <si>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</si>
  <si>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</si>
  <si>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</si>
  <si>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</si>
  <si>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</si>
  <si>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</si>
  <si>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</si>
  <si>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</si>
  <si>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</si>
  <si>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</si>
  <si>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</si>
  <si>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</si>
  <si>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</si>
  <si>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</si>
  <si>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</si>
  <si>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</si>
  <si>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</si>
  <si>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</si>
  <si>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</si>
  <si>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</si>
  <si>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</si>
  <si>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</si>
  <si>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</si>
  <si>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</si>
  <si>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</si>
  <si>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</si>
  <si>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</si>
  <si>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</si>
  <si>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</si>
  <si>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</si>
  <si>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</si>
  <si>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</si>
  <si>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</si>
  <si>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</si>
  <si>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</si>
  <si>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</si>
  <si>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</si>
  <si>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</si>
  <si>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</si>
  <si>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</si>
  <si>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</si>
  <si>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</si>
  <si>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</si>
  <si>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</si>
  <si>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</si>
  <si>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</si>
  <si>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</si>
  <si>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</si>
  <si>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</si>
  <si>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</si>
  <si>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</si>
  <si>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</si>
  <si>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</si>
  <si>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</si>
  <si>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</si>
  <si>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</si>
  <si>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</si>
  <si>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</si>
  <si>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</si>
  <si>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</si>
  <si>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</si>
  <si>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</si>
  <si>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</si>
  <si>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</si>
  <si>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</si>
  <si>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</si>
  <si>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</si>
  <si>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</si>
  <si>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</si>
  <si>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</si>
  <si>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</si>
  <si>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</si>
  <si>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</si>
  <si>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</si>
  <si>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</si>
  <si>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</si>
  <si>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</si>
  <si>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</si>
  <si>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</si>
  <si>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</si>
  <si>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</si>
  <si>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</si>
  <si>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</si>
  <si>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</si>
  <si>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</si>
  <si>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</si>
  <si>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</si>
  <si>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</si>
  <si>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</si>
  <si>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</si>
  <si>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</si>
  <si>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</si>
  <si>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</si>
  <si>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</si>
  <si>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</si>
  <si>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</si>
  <si>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</si>
  <si>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</si>
  <si>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</si>
  <si>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</si>
  <si>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</si>
  <si>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</si>
  <si>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</si>
  <si>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</si>
  <si>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</si>
  <si>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</si>
  <si>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</si>
  <si>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</si>
  <si>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</si>
  <si>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</si>
  <si>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</si>
  <si>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</si>
  <si>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</si>
  <si>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</si>
  <si>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</si>
  <si>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</si>
  <si>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</si>
  <si>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</si>
  <si>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</si>
  <si>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</si>
  <si>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</si>
  <si>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</si>
  <si>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</si>
  <si>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</si>
  <si>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</si>
  <si>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</si>
  <si>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</si>
  <si>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</si>
  <si>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</si>
  <si>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</si>
  <si>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</si>
  <si>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</si>
  <si>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</si>
  <si>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</si>
  <si>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</si>
  <si>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</si>
  <si>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</si>
  <si>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</si>
  <si>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</si>
  <si>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</si>
  <si>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</si>
  <si>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</si>
  <si>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</si>
  <si>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</si>
  <si>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</si>
  <si>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</si>
  <si>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</si>
  <si>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</si>
  <si>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</si>
  <si>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</si>
  <si>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</si>
  <si>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</si>
  <si>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</si>
  <si>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</si>
  <si>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</si>
  <si>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</si>
  <si>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</si>
  <si>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</si>
  <si>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</si>
  <si>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</si>
  <si>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</si>
  <si>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</si>
  <si>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</si>
  <si>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</si>
  <si>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</si>
  <si>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</si>
  <si>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</si>
  <si>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</si>
  <si>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</si>
  <si>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</si>
  <si>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</si>
  <si>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</si>
  <si>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</si>
  <si>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</si>
  <si>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</si>
  <si>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</si>
  <si>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</si>
  <si>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</si>
  <si>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</si>
  <si>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</si>
  <si>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</si>
  <si>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</si>
  <si>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</si>
  <si>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</si>
  <si>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</si>
  <si>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</si>
  <si>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</si>
  <si>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</si>
  <si>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</si>
  <si>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</si>
  <si>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</si>
  <si>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</si>
  <si>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</si>
  <si>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</si>
  <si>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</si>
  <si>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</si>
  <si>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</si>
  <si>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</si>
  <si>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</si>
  <si>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</si>
  <si>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</si>
  <si>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</si>
  <si>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</si>
  <si>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</si>
  <si>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</si>
  <si>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</si>
  <si>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</si>
  <si>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</si>
  <si>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</si>
  <si>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</si>
  <si>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</si>
  <si>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</si>
  <si>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</si>
  <si>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</si>
  <si>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</si>
  <si>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</si>
  <si>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</si>
  <si>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</si>
  <si>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</si>
  <si>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</si>
  <si>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</si>
  <si>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</si>
  <si>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</si>
  <si>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</si>
  <si>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</si>
  <si>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</si>
  <si>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</si>
  <si>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</si>
  <si>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</si>
  <si>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</si>
  <si>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</si>
  <si>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</si>
  <si>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</si>
  <si>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</si>
  <si>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</si>
  <si>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</si>
  <si>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</si>
  <si>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</si>
  <si>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</si>
  <si>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</si>
  <si>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</si>
  <si>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</si>
  <si>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</si>
  <si>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</si>
  <si>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</si>
  <si>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</si>
  <si>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</si>
  <si>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</si>
  <si>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</si>
  <si>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</si>
  <si>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</si>
  <si>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</si>
  <si>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</si>
  <si>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</si>
  <si>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</si>
  <si>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</si>
  <si>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</si>
  <si>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</si>
  <si>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</si>
  <si>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</si>
  <si>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</si>
  <si>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</si>
  <si>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</si>
  <si>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</si>
  <si>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</si>
  <si>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</si>
  <si>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</si>
  <si>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</si>
  <si>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</si>
  <si>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</si>
  <si>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</si>
  <si>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</si>
  <si>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</si>
  <si>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</si>
  <si>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</si>
  <si>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</si>
  <si>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</si>
  <si>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</si>
  <si>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</si>
  <si>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</si>
  <si>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</si>
  <si>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</si>
  <si>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</si>
  <si>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</si>
  <si>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</si>
  <si>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</si>
  <si>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</si>
  <si>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</si>
  <si>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</si>
  <si>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</si>
  <si>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</si>
  <si>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</si>
  <si>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</si>
  <si>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</si>
  <si>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</si>
  <si>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</si>
  <si>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</si>
  <si>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</si>
  <si>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</si>
  <si>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</si>
  <si>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</si>
  <si>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</si>
  <si>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</si>
  <si>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</si>
  <si>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</si>
  <si>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</si>
  <si>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</si>
  <si>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</si>
  <si>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</si>
  <si>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</si>
  <si>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</si>
  <si>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</si>
  <si>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</si>
  <si>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</si>
  <si>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</si>
  <si>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</si>
  <si>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</si>
  <si>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</si>
  <si>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</si>
  <si>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</si>
  <si>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</si>
  <si>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</si>
  <si>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</si>
  <si>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</si>
  <si>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</si>
  <si>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</si>
  <si>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</si>
  <si>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</si>
  <si>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</si>
  <si>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</si>
  <si>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</si>
  <si>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</si>
  <si>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</si>
  <si>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</si>
  <si>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</si>
  <si>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</si>
  <si>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</si>
  <si>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</si>
  <si>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</si>
  <si>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</si>
  <si>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</si>
  <si>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</si>
  <si>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</si>
  <si>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</si>
  <si>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</si>
  <si>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</si>
  <si>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</si>
  <si>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</si>
  <si>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</si>
  <si>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</si>
  <si>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</si>
  <si>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</si>
  <si>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</si>
  <si>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</si>
  <si>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</si>
  <si>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</si>
  <si>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</si>
  <si>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</si>
  <si>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</si>
  <si>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</si>
  <si>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</si>
  <si>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</si>
  <si>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</si>
  <si>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</si>
  <si>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</si>
  <si>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</si>
  <si>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</si>
  <si>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</si>
  <si>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</si>
  <si>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</si>
  <si>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</si>
  <si>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</si>
  <si>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</si>
  <si>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</si>
  <si>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</si>
  <si>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</si>
  <si>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</si>
  <si>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</si>
  <si>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</si>
  <si>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</si>
  <si>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</si>
  <si>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</si>
  <si>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</si>
  <si>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</si>
  <si>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</si>
  <si>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</si>
  <si>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</si>
  <si>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</si>
  <si>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</si>
  <si>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</si>
  <si>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</si>
  <si>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</si>
  <si>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</si>
  <si>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</si>
  <si>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</si>
  <si>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</si>
  <si>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</si>
  <si>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</si>
  <si>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</si>
  <si>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</si>
  <si>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</si>
  <si>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</si>
  <si>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</si>
  <si>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</si>
  <si>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</si>
  <si>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</si>
  <si>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</si>
  <si>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</si>
  <si>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</si>
  <si>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</si>
  <si>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</si>
  <si>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</si>
  <si>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</si>
  <si>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</si>
  <si>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</si>
  <si>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</si>
  <si>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</si>
  <si>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</si>
  <si>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</si>
  <si>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</si>
  <si>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</si>
  <si>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</si>
  <si>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</si>
  <si>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</si>
  <si>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</si>
  <si>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</si>
  <si>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</si>
  <si>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</si>
  <si>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</si>
  <si>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</si>
  <si>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</si>
  <si>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</si>
  <si>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</si>
  <si>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</si>
  <si>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</si>
  <si>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</si>
  <si>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</si>
  <si>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</si>
  <si>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</si>
  <si>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</si>
  <si>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</si>
  <si>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</si>
  <si>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</si>
  <si>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</si>
  <si>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</si>
  <si>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</si>
  <si>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</si>
  <si>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</si>
  <si>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</si>
  <si>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</si>
  <si>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</si>
  <si>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</si>
  <si>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</si>
  <si>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</si>
  <si>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</si>
  <si>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</si>
  <si>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</si>
  <si>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</si>
  <si>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</si>
  <si>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</si>
  <si>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</si>
  <si>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</si>
  <si>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</si>
  <si>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</si>
  <si>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</si>
  <si>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</si>
  <si>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</si>
  <si>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</si>
  <si>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</si>
  <si>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</si>
  <si>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</si>
  <si>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</si>
  <si>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</si>
  <si>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</si>
  <si>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</si>
  <si>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</si>
  <si>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</si>
  <si>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</si>
  <si>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</si>
  <si>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</si>
  <si>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</si>
  <si>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</si>
  <si>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</si>
  <si>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</si>
  <si>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</si>
  <si>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</si>
  <si>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</si>
  <si>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</si>
  <si>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</si>
  <si>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</si>
  <si>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</si>
  <si>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</si>
  <si>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</si>
  <si>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</si>
  <si>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</si>
  <si>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</si>
  <si>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</si>
  <si>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</si>
  <si>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</si>
  <si>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</si>
  <si>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</si>
  <si>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</si>
  <si>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</si>
  <si>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</si>
  <si>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</si>
  <si>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</si>
  <si>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</si>
  <si>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</si>
  <si>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</si>
  <si>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</si>
  <si>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</si>
  <si>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</si>
  <si>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</si>
  <si>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</si>
  <si>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</si>
  <si>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</si>
  <si>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</si>
  <si>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</si>
  <si>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</si>
  <si>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</si>
  <si>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</si>
  <si>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</si>
  <si>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</si>
  <si>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</si>
  <si>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</si>
  <si>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</si>
  <si>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</si>
  <si>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</si>
  <si>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</si>
  <si>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</si>
  <si>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</si>
  <si>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</si>
  <si>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</si>
  <si>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</si>
  <si>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</si>
  <si>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</si>
  <si>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</si>
  <si>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</si>
  <si>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</si>
  <si>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</si>
  <si>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</si>
  <si>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</si>
  <si>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</si>
  <si>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</si>
  <si>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</si>
  <si>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</si>
  <si>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</si>
  <si>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</si>
  <si>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</si>
  <si>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</si>
  <si>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</si>
  <si>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</si>
  <si>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</si>
  <si>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</si>
  <si>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</si>
  <si>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</si>
  <si>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</si>
  <si>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</si>
  <si>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</si>
  <si>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</si>
  <si>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</si>
  <si>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</si>
  <si>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</si>
  <si>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</si>
  <si>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</si>
  <si>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</si>
  <si>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</si>
  <si>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</si>
  <si>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</si>
  <si>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</si>
  <si>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</si>
  <si>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</si>
  <si>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</si>
  <si>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</si>
  <si>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</si>
  <si>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</si>
  <si>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</si>
  <si>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</si>
  <si>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</si>
  <si>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</si>
  <si>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</si>
  <si>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</si>
  <si>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</si>
  <si>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</si>
  <si>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</si>
  <si>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</si>
  <si>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</si>
  <si>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</si>
  <si>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</si>
  <si>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</si>
  <si>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</si>
  <si>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</si>
  <si>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</si>
  <si>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</si>
  <si>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</si>
  <si>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</si>
  <si>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</si>
  <si>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</si>
  <si>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</si>
  <si>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</si>
  <si>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</si>
  <si>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</si>
  <si>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</si>
  <si>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</si>
  <si>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</si>
  <si>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</si>
  <si>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</si>
  <si>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</si>
  <si>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</si>
  <si>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</si>
  <si>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</si>
  <si>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</si>
  <si>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</si>
  <si>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</si>
  <si>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</si>
  <si>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</si>
  <si>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</si>
  <si>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</si>
  <si>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</si>
  <si>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</si>
  <si>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</si>
  <si>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</si>
  <si>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</si>
  <si>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</si>
  <si>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</si>
  <si>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</si>
  <si>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</si>
  <si>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</si>
  <si>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</si>
  <si>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</si>
  <si>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</si>
  <si>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</si>
  <si>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</si>
  <si>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</si>
  <si>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</si>
  <si>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</si>
  <si>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</si>
  <si>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</si>
  <si>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</si>
  <si>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</si>
  <si>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</si>
  <si>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</si>
  <si>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</si>
  <si>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</si>
  <si>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</si>
  <si>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</si>
  <si>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</si>
  <si>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</si>
  <si>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</si>
  <si>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</si>
  <si>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</si>
  <si>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</si>
  <si>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</si>
  <si>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</si>
  <si>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</si>
  <si>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</si>
  <si>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</si>
  <si>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</si>
  <si>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</si>
  <si>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</si>
  <si>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</si>
  <si>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</si>
  <si>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</si>
  <si>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</si>
  <si>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</si>
  <si>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</si>
  <si>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</si>
  <si>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</si>
  <si>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</si>
  <si>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</si>
  <si>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</si>
  <si>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</si>
  <si>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</si>
  <si>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</si>
  <si>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</si>
  <si>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</si>
  <si>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</si>
  <si>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</si>
  <si>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</si>
  <si>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</si>
  <si>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</si>
  <si>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</si>
  <si>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</si>
  <si>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</si>
  <si>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</si>
  <si>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</si>
  <si>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</si>
  <si>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</si>
  <si>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</si>
  <si>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</si>
  <si>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</si>
  <si>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</si>
  <si>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</si>
  <si>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</si>
  <si>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</si>
  <si>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</si>
  <si>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</si>
  <si>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</si>
  <si>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</si>
  <si>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</si>
  <si>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</si>
  <si>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</si>
  <si>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</si>
  <si>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</si>
  <si>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</si>
  <si>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</si>
  <si>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</si>
  <si>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</si>
  <si>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</si>
  <si>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</si>
  <si>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</si>
  <si>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</si>
  <si>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</si>
  <si>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</si>
  <si>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</si>
  <si>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</si>
  <si>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</si>
  <si>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</si>
  <si>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</si>
  <si>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</si>
  <si>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</si>
  <si>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</si>
  <si>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</si>
  <si>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</si>
  <si>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</si>
  <si>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</si>
  <si>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</si>
  <si>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</si>
  <si>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</si>
  <si>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</si>
  <si>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</si>
  <si>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</si>
  <si>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</si>
  <si>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</si>
  <si>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</si>
  <si>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</si>
  <si>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</si>
  <si>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</si>
  <si>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</si>
  <si>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</si>
  <si>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</si>
  <si>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</si>
  <si>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</si>
  <si>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</si>
  <si>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</si>
  <si>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</si>
  <si>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</si>
  <si>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</si>
  <si>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</si>
  <si>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</si>
  <si>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</si>
  <si>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</si>
  <si>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</si>
  <si>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</si>
  <si>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</si>
  <si>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</si>
  <si>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</si>
  <si>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</si>
  <si>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</si>
  <si>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</si>
  <si>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</si>
  <si>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</si>
  <si>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</si>
  <si>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</si>
  <si>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</si>
  <si>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</si>
  <si>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</si>
  <si>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</si>
  <si>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</si>
  <si>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</si>
  <si>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</si>
  <si>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</si>
  <si>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</si>
  <si>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</si>
  <si>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</si>
  <si>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</si>
  <si>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</si>
  <si>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</si>
  <si>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</si>
  <si>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</si>
  <si>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</si>
  <si>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</si>
  <si>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</si>
  <si>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</si>
  <si>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</si>
  <si>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</si>
  <si>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</si>
  <si>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</si>
  <si>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</si>
  <si>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</si>
  <si>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</si>
  <si>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</si>
  <si>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</si>
  <si>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</si>
  <si>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</si>
  <si>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</si>
  <si>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</si>
  <si>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</si>
  <si>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</si>
  <si>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</si>
  <si>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</si>
  <si>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</si>
  <si>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</si>
  <si>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</si>
  <si>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</si>
  <si>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</si>
  <si>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</si>
  <si>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</si>
  <si>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</si>
  <si>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</si>
  <si>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</si>
  <si>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</si>
  <si>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</si>
  <si>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</si>
  <si>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</si>
  <si>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</si>
  <si>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</si>
  <si>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</si>
  <si>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</si>
  <si>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</si>
  <si>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</si>
  <si>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</si>
  <si>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</si>
  <si>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</si>
  <si>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</si>
  <si>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</si>
  <si>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</si>
  <si>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</si>
  <si>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</si>
  <si>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</si>
  <si>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</si>
  <si>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</si>
  <si>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</si>
  <si>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</si>
  <si>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</si>
  <si>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</si>
  <si>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</si>
  <si>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</si>
  <si>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</si>
  <si>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</si>
  <si>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</si>
  <si>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</si>
  <si>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</si>
  <si>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</si>
  <si>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</si>
  <si>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</si>
  <si>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</si>
  <si>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</si>
  <si>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</si>
  <si>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</si>
  <si>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</si>
  <si>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</si>
  <si>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</si>
  <si>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</si>
  <si>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</si>
  <si>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</si>
  <si>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</si>
  <si>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</si>
  <si>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</si>
  <si>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</si>
  <si>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</si>
  <si>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</si>
  <si>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</si>
  <si>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</si>
  <si>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</si>
  <si>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</si>
  <si>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</si>
  <si>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</si>
  <si>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</si>
  <si>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</si>
  <si>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</si>
  <si>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</si>
  <si>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</si>
  <si>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</si>
  <si>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</si>
  <si>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</si>
  <si>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</si>
  <si>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</si>
  <si>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</si>
  <si>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</si>
  <si>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</si>
  <si>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</si>
  <si>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</si>
  <si>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</si>
  <si>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</si>
  <si>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</si>
  <si>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</si>
  <si>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</si>
  <si>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</si>
  <si>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</si>
  <si>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</si>
  <si>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</si>
  <si>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</si>
  <si>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</si>
  <si>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</si>
  <si>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</si>
  <si>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</si>
  <si>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</si>
  <si>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</si>
  <si>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</si>
  <si>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</si>
  <si>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</si>
  <si>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</si>
  <si>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</si>
  <si>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</si>
  <si>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</si>
  <si>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</si>
  <si>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</si>
  <si>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</si>
  <si>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</si>
  <si>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</si>
  <si>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</si>
  <si>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</si>
  <si>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</si>
  <si>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</si>
  <si>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</si>
  <si>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</si>
  <si>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</si>
  <si>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</si>
  <si>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</si>
  <si>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</si>
  <si>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</si>
  <si>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</si>
  <si>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</si>
  <si>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</si>
  <si>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</si>
  <si>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</si>
  <si>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</si>
  <si>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</si>
  <si>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</si>
  <si>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</si>
  <si>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</si>
  <si>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</si>
  <si>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</si>
  <si>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</si>
  <si>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</si>
  <si>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</si>
  <si>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</si>
  <si>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</si>
  <si>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</si>
  <si>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</si>
  <si>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</si>
  <si>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</si>
  <si>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</si>
  <si>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</si>
  <si>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</si>
  <si>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</si>
  <si>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</si>
  <si>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</si>
  <si>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</si>
  <si>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</si>
  <si>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</si>
  <si>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</si>
  <si>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</si>
  <si>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</si>
  <si>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</si>
  <si>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</si>
  <si>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</si>
  <si>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</si>
  <si>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</si>
  <si>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</si>
  <si>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</si>
  <si>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</si>
  <si>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</si>
  <si>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</si>
  <si>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</si>
  <si>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</si>
  <si>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</si>
  <si>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</si>
  <si>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</si>
  <si>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</si>
  <si>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</si>
  <si>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</si>
  <si>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</si>
  <si>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</si>
  <si>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</si>
  <si>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</si>
  <si>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</si>
  <si>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</si>
  <si>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</si>
  <si>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</si>
  <si>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</si>
  <si>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</si>
  <si>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</si>
  <si>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</si>
  <si>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</si>
  <si>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</si>
  <si>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</si>
  <si>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</si>
  <si>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</si>
  <si>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</si>
  <si>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</si>
  <si>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</si>
  <si>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</si>
  <si>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</si>
  <si>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</si>
  <si>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</si>
  <si>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</si>
  <si>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</si>
  <si>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</si>
  <si>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</si>
  <si>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</si>
  <si>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</si>
  <si>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</si>
  <si>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</si>
  <si>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</si>
  <si>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</si>
  <si>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</si>
  <si>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</si>
  <si>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</si>
  <si>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</si>
  <si>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</si>
  <si>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</si>
  <si>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</si>
  <si>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</si>
  <si>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</si>
  <si>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</si>
  <si>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</si>
  <si>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</si>
  <si>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</si>
  <si>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</si>
  <si>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</si>
  <si>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</si>
  <si>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</si>
  <si>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</si>
  <si>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</si>
  <si>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</si>
  <si>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</si>
  <si>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</si>
  <si>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</si>
  <si>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</si>
  <si>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</si>
  <si>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</si>
  <si>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</si>
  <si>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</si>
  <si>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</si>
  <si>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</si>
  <si>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</si>
  <si>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</si>
  <si>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</si>
  <si>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</si>
  <si>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</si>
  <si>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</si>
  <si>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</si>
  <si>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</si>
  <si>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</si>
  <si>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</si>
  <si>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</si>
  <si>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</si>
  <si>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</si>
  <si>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</si>
  <si>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</si>
  <si>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</si>
  <si>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</si>
  <si>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</si>
  <si>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</si>
  <si>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</si>
  <si>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</si>
  <si>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</si>
  <si>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</si>
  <si>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</si>
  <si>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</si>
  <si>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</si>
  <si>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</si>
  <si>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</si>
  <si>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</si>
  <si>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</si>
  <si>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</si>
  <si>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</si>
  <si>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</si>
  <si>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</si>
  <si>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</si>
  <si>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</si>
  <si>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</si>
  <si>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</si>
  <si>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</si>
  <si>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</si>
  <si>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</si>
  <si>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</si>
  <si>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</si>
  <si>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</si>
  <si>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</si>
  <si>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</si>
  <si>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</si>
  <si>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</si>
  <si>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</si>
  <si>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</si>
  <si>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</si>
  <si>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</si>
  <si>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</si>
  <si>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</si>
  <si>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</si>
  <si>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</si>
  <si>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</si>
  <si>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</si>
  <si>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</si>
  <si>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</si>
  <si>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</si>
  <si>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</si>
  <si>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</si>
  <si>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</si>
  <si>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</si>
  <si>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</si>
  <si>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</si>
  <si>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</si>
  <si>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</si>
  <si>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</si>
  <si>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</si>
  <si>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</si>
  <si>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</si>
  <si>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</si>
  <si>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</si>
  <si>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</si>
  <si>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</si>
  <si>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</si>
  <si>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</si>
  <si>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</si>
  <si>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</si>
  <si>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</si>
  <si>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</si>
  <si>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</si>
  <si>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</si>
  <si>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</si>
  <si>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</si>
  <si>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</si>
  <si>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</si>
  <si>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</si>
  <si>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</si>
  <si>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</si>
  <si>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</si>
  <si>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</si>
  <si>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</si>
  <si>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</si>
  <si>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</si>
  <si>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</si>
  <si>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</si>
  <si>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</si>
  <si>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</si>
  <si>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</si>
  <si>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</si>
  <si>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</si>
  <si>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</si>
  <si>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</si>
  <si>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</si>
  <si>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</si>
  <si>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</si>
  <si>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</si>
  <si>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</si>
  <si>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</si>
  <si>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</si>
  <si>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</si>
  <si>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</si>
  <si>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</si>
  <si>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</si>
  <si>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</si>
  <si>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</si>
  <si>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</si>
  <si>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</si>
  <si>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</si>
  <si>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</si>
  <si>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</si>
  <si>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</si>
  <si>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</si>
  <si>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</si>
  <si>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</si>
  <si>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</si>
  <si>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</si>
  <si>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</si>
  <si>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</si>
  <si>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</si>
  <si>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</si>
  <si>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</si>
  <si>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</si>
  <si>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</si>
  <si>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</si>
  <si>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</si>
  <si>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</si>
  <si>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</si>
  <si>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</si>
  <si>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</si>
  <si>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</si>
  <si>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</si>
  <si>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</si>
  <si>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</si>
  <si>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</si>
  <si>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</si>
  <si>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</si>
  <si>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</si>
  <si>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</si>
  <si>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</si>
  <si>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</si>
  <si>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</si>
  <si>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</si>
  <si>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</si>
  <si>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</si>
  <si>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</si>
  <si>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</si>
  <si>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</si>
  <si>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</si>
  <si>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</si>
  <si>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</si>
  <si>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</si>
  <si>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</si>
  <si>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</si>
  <si>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</si>
  <si>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</si>
  <si>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</si>
  <si>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</si>
  <si>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</si>
  <si>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</si>
  <si>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</si>
  <si>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</si>
  <si>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</si>
  <si>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</si>
  <si>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</si>
  <si>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</si>
  <si>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</si>
  <si>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</si>
  <si>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</si>
  <si>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</si>
  <si>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</si>
  <si>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</si>
  <si>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</si>
  <si>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</si>
  <si>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</si>
  <si>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</si>
  <si>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</si>
  <si>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</si>
  <si>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</si>
  <si>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</si>
  <si>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</si>
  <si>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</si>
  <si>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</si>
  <si>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</si>
  <si>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</si>
  <si>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</si>
  <si>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</si>
  <si>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</si>
  <si>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</si>
  <si>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</si>
  <si>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</si>
  <si>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</si>
  <si>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</si>
  <si>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</si>
  <si>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</si>
  <si>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</si>
  <si>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</si>
  <si>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</si>
  <si>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</si>
  <si>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</si>
  <si>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</si>
  <si>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</si>
  <si>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</si>
  <si>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</si>
  <si>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</si>
  <si>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</si>
  <si>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</si>
  <si>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</si>
  <si>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</si>
  <si>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</si>
  <si>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</si>
  <si>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</si>
  <si>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</si>
  <si>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</si>
  <si>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</si>
  <si>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</si>
  <si>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</si>
  <si>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</si>
  <si>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</si>
  <si>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</si>
  <si>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</si>
  <si>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</si>
  <si>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</si>
  <si>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</si>
  <si>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</si>
  <si>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</si>
  <si>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</si>
  <si>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</si>
  <si>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</si>
  <si>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</si>
  <si>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</si>
  <si>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</si>
  <si>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</si>
  <si>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</si>
  <si>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</si>
  <si>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</si>
  <si>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</si>
  <si>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</si>
  <si>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</si>
  <si>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</si>
  <si>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</si>
  <si>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</si>
  <si>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</si>
  <si>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</si>
  <si>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</si>
  <si>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</si>
  <si>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</si>
  <si>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</si>
  <si>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</si>
  <si>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</si>
  <si>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</si>
  <si>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</si>
  <si>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</si>
  <si>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</si>
  <si>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</si>
  <si>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</si>
  <si>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</si>
  <si>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</si>
  <si>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</si>
  <si>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</si>
  <si>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</si>
  <si>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</si>
  <si>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</si>
  <si>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</si>
  <si>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</si>
  <si>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</si>
  <si>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</si>
  <si>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</si>
  <si>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</si>
  <si>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</si>
  <si>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</si>
  <si>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</si>
  <si>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</si>
  <si>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</si>
  <si>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</si>
  <si>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</si>
  <si>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</si>
  <si>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</si>
  <si>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</si>
  <si>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</si>
  <si>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</si>
  <si>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</si>
  <si>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</si>
  <si>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</si>
  <si>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</si>
  <si>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</si>
  <si>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</si>
  <si>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</si>
  <si>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</si>
  <si>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</si>
  <si>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</si>
  <si>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</si>
  <si>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</si>
  <si>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</si>
  <si>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</si>
  <si>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</si>
  <si>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</si>
  <si>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</si>
  <si>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</si>
  <si>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</si>
  <si>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</si>
  <si>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</si>
  <si>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</si>
  <si>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</si>
  <si>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</si>
  <si>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</si>
  <si>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</si>
  <si>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</si>
  <si>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</si>
  <si>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</si>
  <si>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</si>
  <si>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</si>
  <si>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</si>
  <si>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</si>
  <si>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</si>
  <si>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</si>
  <si>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</si>
  <si>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</si>
  <si>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</si>
  <si>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</si>
  <si>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</si>
  <si>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</si>
  <si>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</si>
  <si>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</si>
  <si>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</si>
  <si>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</si>
  <si>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</si>
  <si>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</si>
  <si>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</si>
  <si>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</si>
  <si>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</si>
  <si>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</si>
  <si>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</si>
  <si>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</si>
  <si>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</si>
  <si>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</si>
  <si>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</si>
  <si>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</si>
  <si>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</si>
  <si>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</si>
  <si>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</si>
  <si>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</si>
  <si>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</si>
  <si>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</si>
  <si>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</si>
  <si>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</si>
  <si>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</si>
  <si>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</si>
  <si>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</si>
  <si>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</si>
  <si>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</si>
  <si>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</si>
  <si>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</si>
  <si>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</si>
  <si>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</si>
  <si>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</si>
  <si>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</si>
  <si>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</si>
  <si>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</si>
  <si>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</si>
  <si>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</si>
  <si>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</si>
  <si>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</si>
  <si>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</si>
  <si>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</si>
  <si>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</si>
  <si>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</si>
  <si>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</si>
  <si>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</si>
  <si>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</si>
  <si>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</si>
  <si>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</si>
  <si>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</si>
  <si>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</si>
  <si>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</si>
  <si>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</si>
  <si>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</si>
  <si>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</si>
  <si>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</si>
  <si>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</si>
  <si>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</si>
  <si>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</si>
  <si>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</si>
  <si>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</si>
  <si>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</si>
  <si>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</si>
  <si>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</si>
  <si>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</si>
  <si>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</si>
  <si>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</si>
  <si>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</si>
  <si>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</si>
  <si>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</si>
  <si>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</si>
  <si>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</si>
  <si>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</si>
  <si>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</si>
  <si>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</si>
  <si>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</si>
  <si>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</si>
  <si>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</si>
  <si>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</si>
  <si>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</si>
  <si>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</si>
  <si>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</si>
  <si>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</si>
  <si>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</si>
  <si>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</si>
  <si>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</si>
  <si>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</si>
  <si>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</si>
  <si>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</si>
  <si>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</si>
  <si>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</si>
  <si>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</si>
  <si>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</si>
  <si>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</si>
  <si>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</si>
  <si>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</si>
  <si>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</si>
  <si>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</si>
  <si>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</si>
  <si>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</si>
  <si>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</si>
  <si>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</si>
  <si>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</si>
  <si>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</si>
  <si>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</si>
  <si>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</si>
  <si>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</si>
  <si>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</si>
  <si>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</si>
  <si>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</si>
  <si>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</si>
  <si>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</si>
  <si>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</si>
  <si>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</si>
  <si>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</si>
  <si>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</si>
  <si>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</si>
  <si>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</si>
  <si>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</si>
  <si>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</si>
  <si>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</si>
  <si>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</si>
  <si>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</si>
  <si>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</si>
  <si>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</si>
  <si>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</si>
  <si>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</si>
  <si>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</si>
  <si>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</si>
  <si>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</si>
  <si>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</si>
  <si>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</si>
  <si>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</si>
  <si>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</si>
  <si>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</si>
  <si>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</si>
  <si>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</si>
  <si>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</si>
  <si>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</si>
  <si>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</si>
  <si>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</si>
  <si>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</si>
  <si>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</si>
  <si>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</si>
  <si>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</si>
  <si>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</si>
  <si>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</si>
  <si>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</si>
  <si>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</si>
  <si>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</si>
  <si>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</si>
  <si>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</si>
  <si>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</si>
  <si>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</si>
  <si>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</si>
  <si>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</si>
  <si>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</si>
  <si>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</si>
  <si>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</si>
  <si>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</si>
  <si>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</si>
  <si>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</si>
  <si>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</si>
  <si>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</si>
  <si>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</si>
  <si>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</si>
  <si>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</si>
  <si>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</si>
  <si>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</si>
  <si>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</si>
  <si>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</si>
  <si>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</si>
  <si>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</si>
  <si>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</si>
  <si>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</si>
  <si>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</si>
  <si>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</si>
  <si>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</si>
  <si>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</si>
  <si>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</si>
  <si>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</si>
  <si>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</si>
  <si>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</si>
  <si>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</si>
  <si>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</si>
  <si>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</si>
  <si>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</si>
  <si>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</si>
  <si>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</si>
  <si>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</si>
  <si>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</si>
  <si>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</si>
  <si>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</si>
  <si>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</si>
  <si>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</si>
  <si>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</si>
  <si>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</si>
  <si>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</si>
  <si>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</si>
  <si>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</si>
  <si>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</si>
  <si>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</si>
  <si>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</si>
  <si>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</si>
  <si>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</si>
  <si>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</si>
  <si>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</si>
  <si>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</si>
  <si>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</si>
  <si>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</si>
  <si>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</si>
  <si>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</si>
  <si>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</si>
  <si>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</si>
  <si>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</si>
  <si>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</si>
  <si>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</si>
  <si>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</si>
  <si>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</si>
  <si>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</si>
  <si>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</si>
  <si>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</si>
  <si>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</si>
  <si>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</si>
  <si>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</si>
  <si>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</si>
  <si>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</si>
  <si>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</si>
  <si>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</si>
  <si>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</si>
  <si>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</si>
  <si>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</si>
  <si>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</si>
  <si>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</si>
  <si>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</si>
  <si>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</si>
  <si>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</si>
  <si>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</si>
  <si>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</si>
  <si>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</si>
  <si>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</si>
  <si>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</si>
  <si>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</si>
  <si>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</si>
  <si>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</si>
  <si>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</si>
  <si>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</si>
  <si>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</si>
  <si>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</si>
  <si>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</si>
  <si>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</si>
  <si>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</si>
  <si>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</si>
  <si>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</si>
  <si>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</si>
  <si>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</si>
  <si>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</si>
  <si>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</si>
  <si>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</si>
  <si>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</si>
  <si>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</si>
  <si>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</si>
  <si>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</si>
  <si>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</si>
  <si>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</si>
  <si>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</si>
  <si>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</si>
  <si>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</si>
  <si>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</si>
  <si>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</si>
  <si>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</si>
  <si>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</si>
  <si>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</si>
  <si>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</si>
  <si>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</si>
  <si>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</si>
  <si>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</si>
  <si>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</si>
  <si>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</si>
  <si>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</si>
  <si>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</si>
  <si>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</si>
  <si>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</si>
  <si>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</si>
  <si>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</si>
  <si>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</si>
  <si>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</si>
  <si>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</si>
  <si>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</si>
  <si>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</si>
  <si>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</si>
  <si>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</si>
  <si>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</si>
  <si>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</si>
  <si>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</si>
  <si>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</si>
  <si>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</si>
  <si>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</si>
  <si>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</si>
  <si>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</si>
  <si>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</si>
  <si>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</si>
  <si>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</si>
  <si>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</si>
  <si>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</si>
  <si>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</si>
  <si>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</si>
  <si>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</si>
  <si>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</si>
  <si>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</si>
  <si>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</si>
  <si>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</si>
  <si>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</si>
  <si>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</si>
  <si>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</si>
  <si>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</si>
  <si>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</si>
  <si>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</si>
  <si>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</si>
  <si>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</si>
  <si>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</si>
  <si>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</si>
  <si>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</si>
  <si>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</si>
  <si>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</si>
  <si>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</si>
  <si>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</si>
  <si>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</si>
  <si>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</si>
  <si>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</si>
  <si>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</si>
  <si>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</si>
  <si>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</si>
  <si>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</si>
  <si>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</si>
  <si>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</si>
  <si>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</si>
  <si>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</si>
  <si>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</si>
  <si>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</si>
  <si>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</si>
  <si>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</si>
  <si>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</si>
  <si>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</si>
  <si>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</si>
  <si>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</si>
  <si>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</si>
  <si>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</si>
  <si>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</si>
  <si>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</si>
  <si>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</si>
  <si>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</si>
  <si>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</si>
  <si>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</si>
  <si>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</si>
  <si>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</si>
  <si>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</si>
  <si>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</si>
  <si>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</si>
  <si>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</si>
  <si>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</si>
  <si>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</si>
  <si>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</si>
  <si>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</si>
  <si>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</si>
  <si>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</si>
  <si>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</si>
  <si>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</si>
  <si>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</si>
  <si>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</si>
  <si>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</si>
  <si>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</si>
  <si>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</si>
  <si>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</si>
  <si>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</si>
  <si>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</si>
  <si>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</si>
  <si>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</si>
  <si>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</si>
  <si>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</si>
  <si>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</si>
  <si>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</si>
  <si>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</si>
  <si>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</si>
  <si>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</si>
  <si>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</si>
  <si>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</si>
  <si>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</si>
  <si>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</si>
  <si>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</si>
  <si>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</si>
  <si>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</si>
  <si>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</si>
  <si>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</si>
  <si>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</si>
  <si>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</si>
  <si>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</si>
  <si>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</si>
  <si>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</si>
  <si>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</si>
  <si>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</si>
  <si>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</si>
  <si>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</si>
  <si>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</si>
  <si>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</si>
  <si>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</si>
  <si>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</si>
  <si>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</si>
  <si>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</si>
  <si>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</si>
  <si>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</si>
  <si>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</si>
  <si>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</si>
  <si>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</si>
  <si>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</si>
  <si>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</si>
  <si>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</si>
  <si>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</si>
  <si>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</si>
  <si>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</si>
  <si>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</si>
  <si>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</si>
  <si>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</si>
  <si>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</si>
  <si>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</si>
  <si>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</si>
  <si>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</si>
  <si>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</si>
  <si>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</si>
  <si>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</si>
  <si>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</si>
  <si>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</si>
  <si>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</si>
  <si>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</si>
  <si>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</si>
  <si>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</si>
  <si>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</si>
  <si>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</si>
  <si>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</si>
  <si>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</si>
  <si>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</si>
  <si>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</si>
  <si>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</si>
  <si>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</si>
  <si>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</si>
  <si>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</si>
  <si>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</si>
  <si>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</si>
  <si>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</si>
  <si>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</si>
  <si>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</si>
  <si>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</si>
  <si>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</si>
  <si>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</si>
  <si>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</si>
  <si>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</si>
  <si>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</si>
  <si>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</si>
  <si>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</si>
  <si>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</si>
  <si>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</si>
  <si>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</si>
  <si>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</si>
  <si>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</si>
  <si>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</si>
  <si>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</si>
  <si>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</si>
  <si>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</si>
  <si>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</si>
  <si>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</si>
  <si>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</si>
  <si>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</si>
  <si>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</si>
  <si>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</si>
  <si>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</si>
  <si>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</si>
  <si>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</si>
  <si>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</si>
  <si>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</si>
  <si>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</si>
  <si>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</si>
  <si>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</si>
  <si>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</si>
  <si>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</si>
  <si>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</si>
  <si>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</si>
  <si>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</si>
  <si>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</si>
  <si>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</si>
  <si>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</si>
  <si>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</si>
  <si>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</si>
  <si>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</si>
  <si>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</si>
  <si>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</si>
  <si>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</si>
  <si>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</si>
  <si>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</si>
  <si>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</si>
  <si>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</si>
  <si>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</si>
  <si>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</si>
  <si>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</si>
  <si>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</si>
  <si>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</si>
  <si>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</si>
  <si>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</si>
  <si>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</si>
  <si>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</si>
  <si>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</si>
  <si>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</si>
  <si>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</si>
  <si>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</si>
  <si>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</si>
  <si>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</si>
  <si>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</si>
  <si>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</si>
  <si>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</si>
  <si>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</si>
  <si>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</si>
  <si>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</si>
  <si>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</si>
  <si>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</si>
  <si>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</si>
  <si>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</si>
  <si>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</si>
  <si>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</si>
  <si>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</si>
  <si>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</si>
  <si>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</si>
  <si>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</si>
  <si>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</si>
  <si>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</si>
  <si>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</si>
  <si>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</si>
  <si>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</si>
  <si>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</si>
  <si>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</si>
  <si>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</si>
  <si>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</si>
  <si>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</si>
  <si>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</si>
  <si>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</si>
  <si>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</si>
  <si>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</si>
  <si>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</si>
  <si>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</si>
  <si>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</si>
  <si>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</si>
  <si>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</si>
  <si>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</si>
  <si>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</si>
  <si>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</si>
  <si>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</si>
  <si>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</si>
  <si>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</si>
  <si>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</si>
  <si>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</si>
  <si>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</si>
  <si>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</si>
  <si>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</si>
  <si>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</si>
  <si>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</si>
  <si>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</si>
  <si>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</si>
  <si>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</si>
  <si>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</si>
  <si>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</si>
  <si>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</si>
  <si>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</si>
  <si>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</si>
  <si>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</si>
  <si>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</si>
  <si>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</si>
  <si>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</si>
  <si>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</si>
  <si>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</si>
  <si>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</si>
  <si>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</si>
  <si>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</si>
  <si>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</si>
  <si>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</si>
  <si>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</si>
  <si>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</si>
  <si>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</si>
  <si>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</si>
  <si>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</si>
  <si>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</si>
  <si>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</si>
  <si>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</si>
  <si>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</si>
  <si>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</si>
  <si>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</si>
  <si>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</si>
  <si>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</si>
  <si>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</si>
  <si>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</si>
  <si>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</si>
  <si>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</si>
  <si>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</si>
  <si>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</si>
  <si>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</si>
  <si>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</si>
  <si>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</si>
  <si>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</si>
  <si>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</si>
  <si>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</si>
  <si>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</si>
  <si>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</si>
  <si>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</si>
  <si>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</si>
  <si>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</si>
  <si>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</si>
  <si>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</si>
  <si>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</si>
  <si>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</si>
  <si>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</si>
  <si>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</si>
  <si>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</si>
  <si>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</si>
  <si>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</si>
  <si>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</si>
  <si>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</si>
  <si>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</si>
  <si>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</si>
  <si>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</si>
  <si>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</si>
  <si>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</si>
  <si>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</si>
  <si>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</si>
  <si>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</si>
  <si>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</si>
  <si>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</si>
  <si>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</si>
  <si>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</si>
  <si>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</si>
  <si>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</si>
  <si>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</si>
  <si>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</si>
  <si>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</si>
  <si>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</si>
  <si>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</si>
  <si>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</si>
  <si>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</si>
  <si>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</si>
  <si>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</si>
  <si>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</si>
  <si>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</si>
  <si>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</si>
  <si>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</si>
  <si>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</si>
  <si>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</si>
  <si>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</si>
  <si>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</si>
  <si>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</si>
  <si>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</si>
  <si>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</si>
  <si>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</si>
  <si>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</si>
  <si>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</si>
  <si>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</si>
  <si>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</si>
  <si>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</si>
  <si>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</si>
  <si>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</si>
  <si>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</si>
  <si>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</si>
  <si>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</si>
  <si>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</si>
  <si>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</si>
  <si>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</si>
  <si>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</si>
  <si>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</si>
  <si>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</si>
  <si>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</si>
  <si>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</si>
  <si>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</si>
  <si>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</si>
  <si>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</si>
  <si>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</si>
  <si>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</si>
  <si>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</si>
  <si>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</si>
  <si>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</si>
  <si>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</si>
  <si>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</si>
  <si>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</si>
  <si>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</si>
  <si>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</si>
  <si>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</si>
  <si>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</si>
  <si>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</si>
  <si>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</si>
  <si>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</si>
  <si>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</si>
  <si>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</si>
  <si>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</si>
  <si>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</si>
  <si>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</si>
  <si>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</si>
  <si>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</si>
  <si>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</si>
  <si>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</si>
  <si>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</si>
  <si>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</si>
  <si>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</si>
  <si>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</si>
  <si>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</si>
  <si>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</si>
  <si>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</si>
  <si>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</si>
  <si>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</si>
  <si>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</si>
  <si>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</si>
  <si>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</si>
  <si>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</si>
  <si>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</si>
  <si>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</si>
  <si>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</si>
  <si>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</si>
  <si>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</si>
  <si>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</si>
  <si>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</si>
  <si>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</si>
  <si>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</si>
  <si>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</si>
  <si>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</si>
  <si>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</si>
  <si>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</si>
  <si>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</si>
  <si>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</si>
  <si>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</si>
  <si>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</si>
  <si>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</si>
  <si>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</si>
  <si>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</si>
  <si>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</si>
  <si>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</si>
  <si>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</si>
  <si>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</si>
  <si>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</si>
  <si>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</si>
  <si>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</si>
  <si>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</si>
  <si>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</si>
  <si>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</si>
  <si>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</si>
  <si>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</si>
  <si>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</si>
  <si>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</si>
  <si>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</si>
  <si>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</si>
  <si>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</si>
  <si>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</si>
  <si>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</si>
  <si>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</si>
  <si>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</si>
  <si>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</si>
  <si>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</si>
  <si>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</si>
  <si>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</si>
  <si>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</si>
  <si>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</si>
  <si>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</si>
  <si>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</si>
  <si>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</si>
  <si>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</si>
  <si>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</si>
  <si>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</si>
  <si>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</si>
  <si>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</si>
  <si>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</si>
  <si>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</si>
  <si>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</si>
  <si>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</si>
  <si>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</si>
  <si>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</si>
  <si>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</si>
  <si>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</si>
  <si>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</si>
  <si>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</si>
  <si>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</si>
  <si>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</si>
  <si>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</si>
  <si>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</si>
  <si>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</si>
  <si>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</si>
  <si>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</si>
  <si>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</si>
  <si>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</si>
  <si>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</si>
  <si>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</si>
  <si>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</si>
  <si>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</si>
  <si>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</si>
  <si>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</si>
  <si>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</si>
  <si>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</si>
  <si>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</si>
  <si>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</si>
  <si>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</si>
  <si>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</si>
  <si>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</si>
  <si>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</si>
  <si>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</si>
  <si>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</si>
  <si>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</si>
  <si>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</si>
  <si>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</si>
  <si>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</si>
  <si>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</si>
  <si>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</si>
  <si>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</si>
  <si>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</si>
  <si>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</si>
  <si>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</si>
  <si>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</si>
  <si>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</si>
  <si>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</si>
  <si>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</si>
  <si>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</si>
  <si>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</si>
  <si>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</si>
  <si>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</si>
  <si>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</si>
  <si>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</si>
  <si>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</si>
  <si>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</si>
  <si>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</si>
  <si>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</si>
  <si>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</si>
  <si>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</si>
  <si>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</si>
  <si>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</si>
  <si>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</si>
  <si>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</si>
  <si>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</si>
  <si>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</si>
  <si>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</si>
  <si>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</si>
  <si>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</si>
  <si>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</si>
  <si>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</si>
  <si>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</si>
  <si>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</si>
  <si>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</si>
  <si>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</si>
  <si>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</si>
  <si>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</si>
  <si>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</si>
  <si>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</si>
  <si>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</si>
  <si>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</si>
  <si>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</si>
  <si>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</si>
  <si>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</si>
  <si>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</si>
  <si>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</si>
  <si>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</si>
  <si>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</si>
  <si>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</si>
  <si>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</si>
  <si>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</si>
  <si>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</si>
  <si>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</si>
  <si>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</si>
  <si>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</si>
  <si>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</si>
  <si>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</si>
  <si>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</si>
  <si>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</si>
  <si>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</si>
  <si>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</si>
  <si>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</si>
  <si>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</si>
  <si>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</si>
  <si>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</si>
  <si>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</si>
  <si>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</si>
  <si>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</si>
  <si>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</si>
  <si>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</si>
  <si>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</si>
  <si>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</si>
  <si>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</si>
  <si>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</si>
  <si>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</si>
  <si>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</si>
  <si>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</si>
  <si>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</si>
  <si>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</si>
  <si>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</si>
  <si>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</si>
  <si>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</si>
  <si>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</si>
  <si>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</si>
  <si>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</si>
  <si>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</si>
  <si>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</si>
  <si>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</si>
  <si>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</si>
  <si>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</si>
  <si>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</si>
  <si>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</si>
  <si>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</si>
  <si>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</si>
  <si>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</si>
  <si>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</si>
  <si>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</si>
  <si>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</si>
  <si>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</si>
  <si>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</si>
  <si>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</si>
  <si>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</si>
  <si>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</si>
  <si>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</si>
  <si>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</si>
  <si>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</si>
  <si>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</si>
  <si>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</si>
  <si>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</si>
  <si>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</si>
  <si>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</si>
  <si>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</si>
  <si>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</si>
  <si>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</si>
  <si>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</si>
  <si>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</si>
  <si>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</si>
  <si>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</si>
  <si>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</si>
  <si>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</si>
  <si>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</si>
  <si>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</si>
  <si>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</si>
  <si>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</si>
  <si>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</si>
  <si>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</si>
  <si>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</si>
  <si>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</si>
  <si>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</si>
  <si>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</si>
  <si>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</si>
  <si>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</si>
  <si>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</si>
  <si>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</si>
  <si>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</si>
  <si>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</si>
  <si>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</si>
  <si>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</si>
  <si>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</si>
  <si>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</si>
  <si>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</si>
  <si>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</si>
  <si>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</si>
  <si>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</si>
  <si>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</si>
  <si>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</si>
  <si>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</si>
  <si>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</si>
  <si>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</si>
  <si>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</si>
  <si>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</si>
  <si>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</si>
  <si>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</si>
  <si>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</si>
  <si>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</si>
  <si>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</si>
  <si>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</si>
  <si>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</si>
  <si>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</si>
  <si>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</si>
  <si>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</si>
  <si>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</si>
  <si>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</si>
  <si>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</si>
  <si>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</si>
  <si>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</si>
  <si>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</si>
  <si>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</si>
  <si>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</si>
  <si>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</si>
  <si>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</si>
  <si>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</si>
  <si>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</si>
  <si>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</si>
  <si>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</si>
  <si>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</si>
  <si>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</si>
  <si>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</si>
  <si>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</si>
  <si>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</si>
  <si>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</si>
  <si>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</si>
  <si>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</si>
  <si>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</si>
  <si>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</si>
  <si>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</si>
  <si>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</si>
  <si>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</si>
  <si>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</si>
  <si>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</si>
  <si>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</si>
  <si>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</si>
  <si>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</si>
  <si>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</si>
  <si>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</si>
  <si>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</si>
  <si>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</si>
  <si>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</si>
  <si>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</si>
  <si>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</si>
  <si>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</si>
  <si>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</si>
  <si>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</si>
  <si>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</si>
  <si>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</si>
  <si>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</si>
  <si>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</si>
  <si>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</si>
  <si>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</si>
  <si>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</si>
  <si>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</si>
  <si>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</si>
  <si>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</si>
  <si>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</si>
  <si>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</si>
  <si>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</si>
  <si>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</si>
  <si>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</si>
  <si>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</si>
  <si>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</si>
  <si>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</si>
  <si>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</si>
  <si>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</si>
  <si>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</si>
  <si>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</si>
  <si>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</si>
  <si>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</si>
  <si>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</si>
  <si>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</si>
  <si>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</si>
  <si>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</si>
  <si>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</si>
  <si>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</si>
  <si>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</si>
  <si>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</si>
  <si>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</si>
  <si>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</si>
  <si>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</si>
  <si>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</si>
  <si>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</si>
  <si>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</si>
  <si>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</si>
  <si>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</si>
  <si>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</si>
  <si>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</si>
  <si>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</si>
  <si>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</si>
  <si>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</si>
  <si>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</si>
  <si>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</si>
  <si>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</si>
  <si>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</si>
  <si>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</si>
  <si>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</si>
  <si>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</si>
  <si>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</si>
  <si>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</si>
  <si>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</si>
  <si>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</si>
  <si>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</si>
  <si>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</si>
  <si>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</si>
  <si>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</si>
  <si>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</si>
  <si>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</si>
  <si>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</si>
  <si>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</si>
  <si>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</si>
  <si>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</si>
  <si>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</si>
  <si>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</si>
  <si>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</si>
  <si>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</si>
  <si>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</si>
  <si>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</si>
  <si>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</si>
  <si>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</si>
  <si>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</si>
  <si>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</si>
  <si>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</si>
  <si>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</si>
  <si>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</si>
  <si>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</si>
  <si>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</si>
  <si>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</si>
  <si>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</si>
  <si>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</si>
  <si>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</si>
  <si>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</si>
  <si>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</si>
  <si>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</si>
  <si>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</si>
  <si>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</si>
  <si>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</si>
  <si>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</si>
  <si>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</si>
  <si>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</si>
  <si>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</si>
  <si>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</si>
  <si>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</si>
  <si>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</si>
  <si>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</si>
  <si>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</si>
  <si>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</si>
  <si>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</si>
  <si>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</si>
  <si>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</si>
  <si>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</si>
  <si>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</si>
  <si>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</si>
  <si>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</si>
  <si>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</si>
  <si>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</si>
  <si>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</si>
  <si>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</si>
  <si>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</si>
  <si>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</si>
  <si>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</si>
  <si>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</si>
  <si>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</si>
  <si>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</si>
  <si>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</si>
  <si>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</si>
  <si>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</si>
  <si>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</si>
  <si>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</si>
  <si>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</si>
  <si>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</si>
  <si>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</si>
  <si>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</si>
  <si>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</si>
  <si>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</si>
  <si>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</si>
  <si>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</si>
  <si>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</si>
  <si>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</si>
  <si>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</si>
  <si>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</si>
  <si>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</si>
  <si>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</si>
  <si>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</si>
  <si>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</si>
  <si>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</si>
  <si>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</si>
  <si>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</si>
  <si>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</si>
  <si>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</si>
  <si>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</si>
  <si>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</si>
  <si>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</si>
  <si>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</si>
  <si>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</si>
  <si>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</si>
  <si>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</si>
  <si>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</si>
  <si>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</si>
  <si>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</si>
  <si>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</si>
  <si>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</si>
  <si>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</si>
  <si>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</si>
  <si>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</si>
  <si>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</si>
  <si>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</si>
  <si>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</si>
  <si>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</si>
  <si>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</si>
  <si>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</si>
  <si>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</si>
  <si>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</si>
  <si>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</si>
  <si>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</si>
  <si>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</si>
  <si>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</si>
  <si>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</si>
  <si>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</si>
  <si>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</si>
  <si>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</si>
  <si>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</si>
  <si>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</si>
  <si>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</si>
  <si>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</si>
  <si>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</si>
  <si>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</si>
  <si>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</si>
  <si>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</si>
  <si>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</si>
  <si>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</si>
  <si>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</si>
  <si>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</si>
  <si>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</si>
  <si>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</si>
  <si>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</si>
  <si>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</si>
  <si>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</si>
  <si>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</si>
  <si>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</si>
  <si>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</si>
  <si>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</si>
  <si>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</si>
  <si>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</si>
  <si>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</si>
  <si>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</si>
  <si>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</si>
  <si>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</si>
  <si>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</si>
  <si>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</si>
  <si>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</si>
  <si>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</si>
  <si>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</si>
  <si>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</si>
  <si>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</si>
  <si>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</si>
  <si>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</si>
  <si>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</si>
  <si>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</si>
  <si>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</si>
  <si>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</si>
  <si>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</si>
  <si>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</si>
  <si>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</si>
  <si>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</si>
  <si>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</si>
  <si>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</si>
  <si>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</si>
  <si>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</si>
  <si>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</si>
  <si>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</si>
  <si>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</si>
  <si>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</si>
  <si>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</si>
  <si>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</si>
  <si>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</si>
  <si>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</si>
  <si>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</si>
  <si>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</si>
  <si>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</si>
  <si>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</si>
  <si>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</si>
  <si>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</si>
  <si>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</si>
  <si>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</si>
  <si>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</si>
  <si>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</si>
  <si>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</si>
  <si>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</si>
  <si>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</si>
  <si>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</si>
  <si>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</si>
  <si>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</si>
  <si>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</si>
  <si>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</si>
  <si>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</si>
  <si>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</si>
  <si>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</si>
  <si>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</si>
  <si>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</si>
  <si>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</si>
  <si>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</si>
  <si>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</si>
  <si>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</si>
  <si>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</si>
  <si>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</si>
  <si>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</si>
  <si>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</si>
  <si>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</si>
  <si>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</si>
  <si>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</si>
  <si>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</si>
  <si>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</si>
  <si>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</si>
  <si>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</si>
  <si>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</si>
  <si>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</si>
  <si>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</si>
  <si>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</si>
  <si>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</si>
  <si>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</si>
  <si>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</si>
  <si>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</si>
  <si>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</si>
  <si>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</si>
  <si>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</si>
  <si>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</si>
  <si>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</si>
  <si>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</si>
  <si>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</si>
  <si>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</si>
  <si>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</si>
  <si>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</si>
  <si>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</si>
  <si>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</si>
  <si>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</si>
  <si>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</si>
  <si>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</si>
  <si>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</si>
  <si>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</si>
  <si>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</si>
  <si>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</si>
  <si>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</si>
  <si>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</si>
  <si>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</si>
  <si>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</si>
  <si>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</si>
  <si>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</si>
  <si>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</si>
  <si>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</si>
  <si>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</si>
  <si>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</si>
  <si>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</si>
  <si>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</si>
  <si>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</si>
  <si>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</si>
  <si>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</si>
  <si>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</si>
  <si>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</si>
  <si>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</si>
  <si>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</si>
  <si>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</si>
  <si>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</si>
  <si>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</si>
  <si>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</si>
  <si>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</si>
  <si>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</si>
  <si>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</si>
  <si>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</si>
  <si>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</si>
  <si>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</si>
  <si>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</si>
  <si>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</si>
  <si>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</si>
  <si>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</si>
  <si>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</si>
  <si>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</si>
  <si>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</si>
  <si>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</si>
  <si>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</si>
  <si>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</si>
  <si>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</si>
  <si>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</si>
  <si>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</si>
  <si>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</si>
  <si>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</si>
  <si>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</si>
  <si>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</si>
  <si>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</si>
  <si>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</si>
  <si>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</si>
  <si>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</si>
  <si>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</si>
  <si>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</si>
  <si>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</si>
  <si>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</si>
  <si>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</si>
  <si>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</si>
  <si>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</si>
  <si>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</si>
  <si>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</si>
  <si>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</si>
  <si>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</si>
  <si>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</si>
  <si>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</si>
  <si>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</si>
  <si>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</si>
  <si>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</si>
  <si>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</si>
  <si>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</si>
  <si>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</si>
  <si>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</si>
  <si>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</si>
  <si>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</si>
  <si>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</si>
  <si>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</si>
  <si>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</si>
  <si>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</si>
  <si>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</si>
  <si>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</si>
  <si>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</si>
  <si>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</si>
  <si>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</si>
  <si>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</si>
  <si>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</si>
  <si>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</si>
  <si>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</si>
  <si>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</si>
  <si>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</si>
  <si>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</si>
  <si>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</si>
  <si>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</si>
  <si>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</si>
  <si>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</si>
  <si>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</si>
  <si>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</si>
  <si>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</si>
  <si>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</si>
  <si>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</si>
  <si>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</si>
  <si>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</si>
  <si>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</si>
  <si>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</si>
  <si>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</si>
  <si>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</si>
  <si>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</si>
  <si>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</si>
  <si>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</si>
  <si>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</si>
  <si>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</si>
  <si>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</si>
  <si>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</si>
  <si>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</si>
  <si>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</si>
  <si>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</si>
  <si>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</si>
  <si>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</si>
  <si>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</si>
  <si>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</si>
  <si>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</si>
  <si>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</si>
  <si>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</si>
  <si>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</si>
  <si>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</si>
  <si>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</si>
  <si>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</si>
  <si>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</si>
  <si>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</si>
  <si>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</si>
  <si>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</si>
  <si>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</si>
  <si>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</si>
  <si>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</si>
  <si>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</si>
  <si>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</si>
  <si>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</si>
  <si>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</si>
  <si>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</si>
  <si>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</si>
  <si>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</si>
  <si>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</si>
  <si>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</si>
  <si>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</si>
  <si>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</si>
  <si>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</si>
  <si>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</si>
  <si>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</si>
  <si>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</si>
  <si>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</si>
  <si>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</si>
  <si>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</si>
  <si>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</si>
  <si>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</si>
  <si>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</si>
  <si>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</si>
  <si>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</si>
  <si>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</si>
  <si>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</si>
  <si>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</si>
  <si>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</si>
  <si>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</si>
  <si>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</si>
  <si>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</si>
  <si>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</si>
  <si>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</si>
  <si>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</si>
  <si>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</si>
  <si>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</si>
  <si>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</si>
  <si>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</si>
  <si>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</si>
  <si>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</si>
  <si>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</si>
  <si>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</si>
  <si>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</si>
  <si>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</si>
  <si>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</si>
  <si>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</si>
  <si>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</si>
  <si>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</si>
  <si>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</si>
  <si>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</si>
  <si>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</si>
  <si>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</si>
  <si>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</si>
  <si>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</si>
  <si>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</si>
  <si>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</si>
  <si>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</si>
  <si>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</si>
  <si>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</si>
  <si>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</si>
  <si>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</si>
  <si>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</si>
  <si>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</si>
  <si>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</si>
  <si>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</si>
  <si>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</si>
  <si>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</si>
  <si>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</si>
  <si>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</si>
  <si>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</si>
  <si>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</si>
  <si>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</si>
  <si>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</si>
  <si>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</si>
  <si>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</si>
  <si>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</si>
  <si>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</si>
  <si>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</si>
  <si>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</si>
  <si>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</si>
  <si>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</si>
  <si>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</si>
  <si>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</si>
  <si>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</si>
  <si>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</si>
  <si>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</si>
  <si>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</si>
  <si>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</si>
  <si>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</si>
  <si>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</si>
  <si>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</si>
  <si>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</si>
  <si>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</si>
  <si>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</si>
  <si>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</si>
  <si>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</si>
  <si>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</si>
  <si>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</si>
  <si>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</si>
  <si>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</si>
  <si>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</si>
  <si>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</si>
  <si>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</si>
  <si>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</si>
  <si>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</si>
  <si>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</si>
  <si>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</si>
  <si>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</si>
  <si>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</si>
  <si>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</si>
  <si>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</si>
  <si>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</si>
  <si>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</si>
  <si>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</si>
  <si>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</si>
  <si>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</si>
  <si>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</si>
  <si>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</si>
  <si>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</si>
  <si>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</si>
  <si>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</si>
  <si>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</si>
  <si>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</si>
  <si>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</si>
  <si>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</si>
  <si>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</si>
  <si>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</si>
  <si>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</si>
  <si>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</si>
  <si>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</si>
  <si>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</si>
  <si>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</si>
  <si>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</si>
  <si>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</si>
  <si>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</si>
  <si>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</si>
  <si>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</si>
  <si>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</si>
  <si>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</si>
  <si>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</si>
  <si>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</si>
  <si>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</si>
  <si>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</si>
  <si>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</si>
  <si>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</si>
  <si>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</si>
  <si>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</si>
  <si>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</si>
  <si>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</si>
  <si>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</si>
  <si>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</si>
  <si>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</si>
  <si>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</si>
  <si>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</si>
  <si>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</si>
  <si>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</si>
  <si>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</si>
  <si>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</si>
  <si>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</si>
  <si>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</si>
  <si>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</si>
  <si>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</si>
  <si>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</si>
  <si>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</si>
  <si>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</si>
  <si>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</si>
  <si>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</si>
  <si>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</si>
  <si>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</si>
  <si>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</si>
  <si>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</si>
  <si>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</si>
  <si>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</si>
  <si>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</si>
  <si>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</si>
  <si>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</si>
  <si>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</si>
  <si>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</si>
  <si>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</si>
  <si>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</si>
  <si>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</si>
  <si>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</si>
  <si>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</si>
  <si>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</si>
  <si>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</si>
  <si>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</si>
  <si>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</si>
  <si>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</si>
  <si>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</si>
  <si>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</si>
  <si>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</si>
  <si>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</si>
  <si>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</si>
  <si>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</si>
  <si>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</si>
  <si>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</si>
  <si>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</si>
  <si>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</si>
  <si>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</si>
  <si>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</si>
  <si>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</si>
  <si>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</si>
  <si>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</si>
  <si>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</si>
  <si>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</si>
  <si>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</si>
  <si>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</si>
  <si>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</si>
  <si>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</si>
  <si>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</si>
  <si>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</si>
  <si>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</si>
  <si>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</si>
  <si>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</si>
  <si>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</si>
  <si>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</si>
  <si>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</si>
  <si>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</si>
  <si>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</si>
  <si>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</si>
  <si>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</si>
  <si>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</si>
  <si>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</si>
  <si>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</si>
  <si>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</si>
  <si>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</si>
  <si>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</si>
  <si>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</si>
  <si>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</si>
  <si>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</si>
  <si>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</si>
  <si>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</si>
  <si>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</si>
  <si>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</si>
  <si>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</si>
  <si>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</si>
  <si>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</si>
  <si>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</si>
  <si>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</si>
  <si>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</si>
  <si>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</si>
  <si>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</si>
  <si>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</si>
  <si>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</si>
  <si>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</si>
  <si>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</si>
  <si>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</si>
  <si>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</si>
  <si>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</si>
  <si>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</si>
  <si>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</si>
  <si>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</si>
  <si>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</si>
  <si>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</si>
  <si>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</si>
  <si>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</si>
  <si>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</si>
  <si>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</si>
  <si>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</si>
  <si>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</si>
  <si>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</si>
  <si>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</si>
  <si>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</si>
  <si>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</si>
  <si>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</si>
  <si>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</si>
  <si>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</si>
  <si>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</si>
  <si>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</si>
  <si>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</si>
  <si>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</si>
  <si>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</si>
  <si>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</si>
  <si>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</si>
  <si>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</si>
  <si>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</si>
  <si>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</si>
  <si>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</si>
  <si>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</si>
  <si>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</si>
  <si>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</si>
  <si>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</si>
  <si>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</si>
  <si>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</si>
  <si>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</si>
  <si>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</si>
  <si>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</si>
  <si>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</si>
  <si>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</si>
  <si>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</si>
  <si>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</si>
  <si>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</si>
  <si>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</si>
  <si>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</si>
  <si>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</si>
  <si>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</si>
  <si>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</si>
  <si>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</si>
  <si>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</si>
  <si>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</si>
  <si>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</si>
  <si>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</si>
  <si>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</si>
  <si>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</si>
  <si>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</si>
  <si>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</si>
  <si>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</si>
  <si>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</si>
  <si>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</si>
  <si>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</si>
  <si>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</si>
  <si>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</si>
  <si>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</si>
  <si>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</si>
  <si>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</si>
  <si>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</si>
  <si>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</si>
  <si>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</si>
  <si>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</si>
  <si>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</si>
  <si>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</si>
  <si>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</si>
  <si>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</si>
  <si>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</si>
  <si>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</si>
  <si>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</si>
  <si>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</si>
  <si>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</si>
  <si>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</si>
  <si>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</si>
  <si>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</si>
  <si>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</si>
  <si>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</si>
  <si>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</si>
  <si>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</si>
  <si>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</si>
  <si>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</si>
  <si>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</si>
  <si>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</si>
  <si>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</si>
  <si>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</si>
  <si>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</si>
  <si>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</si>
  <si>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</si>
  <si>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</si>
  <si>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</si>
  <si>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</si>
  <si>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</si>
  <si>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</si>
  <si>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</si>
  <si>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</si>
  <si>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</si>
  <si>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</si>
  <si>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</si>
  <si>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</si>
  <si>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</si>
  <si>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</si>
  <si>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</si>
  <si>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</si>
  <si>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</si>
  <si>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</si>
  <si>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</si>
  <si>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</si>
  <si>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</si>
  <si>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</si>
  <si>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</si>
  <si>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</si>
  <si>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</si>
  <si>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</si>
  <si>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</si>
  <si>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</si>
  <si>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</si>
  <si>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</si>
  <si>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</si>
  <si>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</si>
  <si>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</si>
  <si>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</si>
  <si>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</si>
  <si>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</si>
  <si>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</si>
  <si>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</si>
  <si>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</si>
  <si>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</si>
  <si>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</si>
  <si>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</si>
  <si>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</si>
  <si>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</si>
  <si>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</si>
  <si>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</si>
  <si>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</si>
  <si>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</si>
  <si>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</si>
  <si>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</si>
  <si>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</si>
  <si>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</si>
  <si>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</si>
  <si>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</si>
  <si>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</si>
  <si>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</si>
  <si>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</si>
  <si>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</si>
  <si>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</si>
  <si>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</si>
  <si>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</si>
  <si>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</si>
  <si>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</si>
  <si>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</si>
  <si>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</si>
  <si>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</si>
  <si>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</si>
  <si>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</si>
  <si>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</si>
  <si>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</si>
  <si>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</si>
  <si>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</si>
  <si>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</si>
  <si>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</si>
  <si>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</si>
  <si>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</si>
  <si>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</si>
  <si>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</si>
  <si>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</si>
  <si>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</si>
  <si>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</si>
  <si>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</si>
  <si>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</si>
  <si>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</si>
  <si>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</si>
  <si>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</si>
  <si>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</si>
  <si>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</si>
  <si>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</si>
  <si>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</si>
  <si>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</si>
  <si>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</si>
  <si>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</si>
  <si>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</si>
  <si>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</si>
  <si>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</si>
  <si>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</si>
  <si>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</si>
  <si>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</si>
  <si>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</si>
  <si>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</si>
  <si>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</si>
  <si>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</si>
  <si>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</si>
  <si>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</si>
  <si>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</si>
  <si>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</si>
  <si>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</si>
  <si>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</si>
  <si>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</si>
  <si>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</si>
  <si>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</si>
  <si>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</si>
  <si>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</si>
  <si>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</si>
  <si>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</si>
  <si>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</si>
  <si>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</si>
  <si>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</si>
  <si>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</si>
  <si>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</si>
  <si>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</si>
  <si>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</si>
  <si>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</si>
  <si>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</si>
  <si>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</si>
  <si>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</si>
  <si>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</si>
  <si>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</si>
  <si>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</si>
  <si>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</si>
  <si>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</si>
  <si>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</si>
  <si>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</si>
  <si>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</si>
  <si>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</si>
  <si>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</si>
  <si>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</si>
  <si>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</si>
  <si>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</si>
  <si>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</si>
  <si>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</si>
  <si>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</si>
  <si>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</si>
  <si>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</si>
  <si>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</si>
  <si>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</si>
  <si>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</si>
  <si>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</si>
  <si>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</si>
  <si>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</si>
  <si>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</si>
  <si>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</si>
  <si>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</si>
  <si>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</si>
  <si>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</si>
  <si>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</si>
  <si>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</si>
  <si>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</si>
  <si>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</si>
  <si>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</si>
  <si>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</si>
  <si>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</si>
  <si>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</si>
  <si>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</si>
  <si>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</si>
  <si>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</si>
  <si>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</si>
  <si>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</si>
  <si>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</si>
  <si>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</si>
  <si>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</si>
  <si>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</si>
  <si>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</si>
  <si>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</si>
  <si>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</si>
  <si>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</si>
  <si>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</si>
  <si>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</si>
  <si>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</si>
  <si>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</si>
  <si>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</si>
  <si>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</si>
  <si>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</si>
  <si>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</si>
  <si>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</si>
  <si>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</si>
  <si>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</si>
  <si>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</si>
  <si>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</si>
  <si>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</si>
  <si>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</si>
  <si>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</si>
  <si>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</si>
  <si>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</si>
  <si>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</si>
  <si>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</si>
  <si>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</si>
  <si>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</si>
  <si>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</si>
  <si>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</si>
  <si>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</si>
  <si>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</si>
  <si>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</si>
  <si>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</si>
  <si>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</si>
  <si>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</si>
  <si>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</si>
  <si>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</si>
  <si>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</si>
  <si>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</si>
  <si>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</si>
  <si>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</si>
  <si>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</si>
  <si>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</si>
  <si>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</si>
  <si>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</si>
  <si>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</si>
  <si>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</si>
  <si>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</si>
  <si>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</si>
  <si>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</si>
  <si>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</si>
  <si>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</si>
  <si>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</si>
  <si>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</si>
  <si>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</si>
  <si>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</si>
  <si>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</si>
  <si>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</si>
  <si>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</si>
  <si>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</si>
  <si>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</si>
  <si>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</si>
  <si>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</si>
  <si>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</si>
  <si>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</si>
  <si>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</si>
  <si>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</si>
  <si>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</si>
  <si>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</si>
  <si>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</si>
  <si>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</si>
  <si>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</si>
  <si>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</si>
  <si>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</si>
  <si>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</si>
  <si>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</si>
  <si>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</si>
  <si>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</si>
  <si>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</si>
  <si>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</si>
  <si>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</si>
  <si>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</si>
  <si>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</si>
  <si>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</si>
  <si>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</si>
  <si>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</si>
  <si>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</si>
  <si>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</si>
  <si>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</si>
  <si>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</si>
  <si>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</si>
  <si>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</si>
  <si>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</si>
  <si>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</si>
  <si>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</si>
  <si>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</si>
  <si>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</si>
  <si>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</si>
  <si>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</si>
  <si>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</si>
  <si>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</si>
  <si>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</si>
  <si>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</si>
  <si>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</si>
  <si>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</si>
  <si>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</si>
  <si>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</si>
  <si>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</si>
  <si>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</si>
  <si>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</si>
  <si>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</si>
  <si>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</si>
  <si>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</si>
  <si>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</si>
  <si>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</si>
  <si>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</si>
  <si>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</si>
  <si>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</si>
  <si>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</si>
  <si>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</si>
  <si>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</si>
  <si>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</si>
  <si>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</si>
  <si>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</si>
  <si>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</si>
  <si>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</si>
  <si>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</si>
  <si>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</si>
  <si>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</si>
  <si>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</si>
  <si>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</si>
  <si>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</si>
  <si>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</si>
  <si>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</si>
  <si>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</si>
  <si>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</si>
  <si>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</si>
  <si>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</si>
  <si>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</si>
  <si>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</si>
  <si>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</si>
  <si>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</si>
  <si>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</si>
  <si>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</si>
  <si>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</si>
  <si>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</si>
  <si>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</si>
  <si>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</si>
  <si>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</si>
  <si>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</si>
  <si>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</si>
  <si>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</si>
  <si>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</si>
  <si>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</si>
  <si>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</si>
  <si>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</si>
  <si>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</si>
  <si>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</si>
  <si>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</si>
  <si>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</si>
  <si>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</si>
  <si>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</si>
  <si>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</si>
  <si>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</si>
  <si>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</si>
  <si>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</si>
  <si>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</si>
  <si>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</si>
  <si>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</si>
  <si>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</si>
  <si>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</si>
  <si>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</si>
  <si>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</si>
  <si>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</si>
  <si>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</si>
  <si>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</si>
  <si>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</si>
  <si>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</si>
  <si>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</si>
  <si>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</si>
  <si>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</si>
  <si>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</si>
  <si>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</si>
  <si>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</si>
  <si>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</si>
  <si>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</si>
  <si>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</si>
  <si>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</si>
  <si>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</si>
  <si>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</si>
  <si>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</si>
  <si>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</si>
  <si>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</si>
  <si>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</si>
  <si>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</si>
  <si>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</si>
  <si>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</si>
  <si>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</si>
  <si>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</si>
  <si>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</si>
  <si>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</si>
  <si>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</si>
  <si>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</si>
  <si>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</si>
  <si>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</si>
  <si>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</si>
  <si>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</si>
  <si>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</si>
  <si>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</si>
  <si>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</si>
  <si>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</si>
  <si>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</si>
  <si>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</si>
  <si>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</si>
  <si>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</si>
  <si>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</si>
  <si>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</si>
  <si>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</si>
  <si>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</si>
  <si>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</si>
  <si>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</si>
  <si>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</si>
  <si>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</si>
  <si>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</si>
  <si>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</si>
  <si>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</si>
  <si>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</si>
  <si>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</si>
  <si>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</si>
  <si>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</si>
  <si>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</si>
  <si>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</si>
  <si>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</si>
  <si>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</si>
  <si>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</si>
  <si>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</si>
  <si>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</si>
  <si>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</si>
  <si>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</si>
  <si>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</si>
  <si>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</si>
  <si>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</si>
  <si>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</si>
  <si>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</si>
  <si>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</si>
  <si>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</si>
  <si>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</si>
  <si>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</si>
  <si>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</si>
  <si>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</si>
  <si>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</si>
  <si>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</si>
  <si>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</si>
  <si>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</si>
  <si>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</si>
  <si>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</si>
  <si>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</si>
  <si>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</si>
  <si>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</si>
  <si>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</si>
  <si>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</si>
  <si>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</si>
  <si>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</si>
  <si>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</si>
  <si>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</si>
  <si>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</si>
  <si>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</si>
  <si>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</si>
  <si>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</si>
  <si>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</si>
  <si>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</si>
  <si>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</si>
  <si>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</si>
  <si>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</si>
  <si>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</si>
  <si>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</si>
  <si>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</si>
  <si>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</si>
  <si>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</si>
  <si>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</si>
  <si>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</si>
  <si>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</si>
  <si>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</si>
  <si>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</si>
  <si>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</si>
  <si>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</si>
  <si>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</si>
  <si>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</si>
  <si>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</si>
  <si>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</si>
  <si>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</si>
  <si>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</si>
  <si>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</si>
  <si>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</si>
  <si>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</si>
  <si>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</si>
  <si>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</si>
  <si>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</si>
  <si>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</si>
  <si>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</si>
  <si>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</si>
  <si>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</si>
  <si>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</si>
  <si>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</si>
  <si>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</si>
  <si>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</si>
  <si>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</si>
  <si>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</si>
  <si>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</si>
  <si>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</si>
  <si>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</si>
  <si>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</si>
  <si>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</si>
  <si>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</si>
  <si>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</si>
  <si>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</si>
  <si>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</si>
  <si>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</si>
  <si>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</si>
  <si>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</si>
  <si>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</si>
  <si>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</si>
  <si>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</si>
  <si>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</si>
  <si>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</si>
  <si>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</si>
  <si>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</si>
  <si>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</si>
  <si>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</si>
  <si>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</si>
  <si>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</si>
  <si>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</si>
  <si>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</si>
  <si>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</si>
  <si>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</si>
  <si>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</si>
  <si>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</si>
  <si>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</si>
  <si>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</si>
  <si>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</si>
  <si>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</si>
  <si>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</si>
  <si>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</si>
  <si>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</si>
  <si>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</si>
  <si>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</si>
  <si>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</si>
  <si>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</si>
  <si>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</si>
  <si>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</si>
  <si>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</si>
  <si>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</si>
  <si>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</si>
  <si>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</si>
  <si>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</si>
  <si>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</si>
  <si>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</si>
  <si>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</si>
  <si>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</si>
  <si>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</si>
  <si>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</si>
  <si>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</si>
  <si>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</si>
  <si>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</si>
  <si>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</si>
  <si>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</si>
  <si>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</si>
  <si>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</si>
  <si>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</si>
  <si>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</si>
  <si>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</si>
  <si>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</si>
  <si>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</si>
  <si>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</si>
  <si>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</si>
  <si>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</si>
  <si>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</si>
  <si>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</si>
  <si>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</si>
  <si>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</si>
  <si>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</si>
  <si>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</si>
  <si>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</si>
  <si>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</si>
  <si>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</si>
  <si>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</si>
  <si>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</si>
  <si>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</si>
  <si>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</si>
  <si>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</si>
  <si>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</si>
  <si>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</si>
  <si>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</si>
  <si>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</si>
  <si>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</si>
  <si>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</si>
  <si>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</si>
  <si>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</si>
  <si>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</si>
  <si>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</si>
  <si>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</si>
  <si>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</si>
  <si>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</si>
  <si>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</si>
  <si>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</si>
  <si>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</si>
  <si>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</si>
  <si>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</si>
  <si>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</si>
  <si>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</si>
  <si>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</si>
  <si>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</si>
  <si>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</si>
  <si>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</si>
  <si>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</si>
  <si>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</si>
  <si>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</si>
  <si>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</si>
  <si>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</si>
  <si>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</si>
  <si>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</si>
  <si>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</si>
  <si>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</si>
  <si>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</si>
  <si>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</si>
  <si>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</si>
  <si>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</si>
  <si>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</si>
  <si>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</si>
  <si>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</si>
  <si>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</si>
  <si>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</si>
  <si>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</si>
  <si>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</si>
  <si>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</si>
  <si>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</si>
  <si>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</si>
  <si>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</si>
  <si>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</si>
  <si>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</si>
  <si>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</si>
  <si>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</si>
  <si>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</si>
  <si>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</si>
  <si>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</si>
  <si>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</si>
  <si>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</si>
  <si>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</si>
  <si>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</si>
  <si>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</si>
  <si>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</si>
  <si>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</si>
  <si>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</si>
  <si>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</si>
  <si>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</si>
  <si>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</si>
  <si>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</si>
  <si>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</si>
  <si>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</si>
  <si>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</si>
  <si>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</si>
  <si>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</si>
  <si>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</si>
  <si>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</si>
  <si>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</si>
  <si>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</si>
  <si>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</si>
  <si>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</si>
  <si>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</si>
  <si>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</si>
  <si>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</si>
  <si>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</si>
  <si>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</si>
  <si>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</si>
  <si>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</si>
  <si>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</si>
  <si>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</si>
  <si>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</si>
  <si>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</si>
  <si>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</si>
  <si>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</si>
  <si>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</si>
  <si>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</si>
  <si>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</si>
  <si>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</si>
  <si>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</si>
  <si>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</si>
  <si>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</si>
  <si>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</si>
  <si>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</si>
  <si>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</si>
  <si>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</si>
  <si>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</si>
  <si>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</si>
  <si>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</si>
  <si>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</si>
  <si>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</si>
  <si>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</si>
  <si>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</si>
  <si>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</si>
  <si>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</si>
  <si>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</si>
  <si>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</si>
  <si>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</si>
  <si>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</si>
  <si>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</si>
  <si>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</si>
  <si>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</si>
  <si>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</si>
  <si>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</si>
  <si>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</si>
  <si>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</si>
  <si>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</si>
  <si>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</si>
  <si>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</si>
  <si>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</si>
  <si>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</si>
  <si>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</si>
  <si>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</si>
  <si>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</si>
  <si>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</si>
  <si>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</si>
  <si>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</si>
  <si>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</si>
  <si>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</si>
  <si>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</si>
  <si>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</si>
  <si>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</si>
  <si>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</si>
  <si>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</si>
  <si>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</si>
  <si>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</si>
  <si>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</si>
  <si>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</si>
  <si>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</si>
  <si>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</si>
  <si>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</si>
  <si>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</si>
  <si>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</si>
  <si>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</si>
  <si>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</si>
  <si>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</si>
  <si>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</si>
  <si>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</si>
  <si>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</si>
  <si>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</si>
  <si>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</si>
  <si>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</si>
  <si>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</si>
  <si>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</si>
  <si>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</si>
  <si>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</si>
  <si>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</si>
  <si>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</si>
  <si>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</si>
  <si>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</si>
  <si>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</si>
  <si>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</si>
  <si>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</si>
  <si>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</si>
  <si>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</si>
  <si>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</si>
  <si>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</si>
  <si>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</si>
  <si>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</si>
  <si>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</si>
  <si>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</si>
  <si>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</si>
  <si>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</si>
  <si>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</si>
  <si>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</si>
  <si>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</si>
  <si>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</si>
  <si>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</si>
  <si>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</si>
  <si>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</si>
  <si>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</si>
  <si>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</si>
  <si>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</si>
  <si>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</si>
  <si>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</si>
  <si>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</si>
  <si>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</si>
  <si>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</si>
  <si>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</si>
  <si>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</si>
  <si>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</si>
  <si>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</si>
  <si>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</si>
  <si>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</si>
  <si>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</si>
  <si>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</si>
  <si>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</si>
  <si>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</si>
  <si>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</si>
  <si>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</si>
  <si>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</si>
  <si>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</si>
  <si>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</si>
  <si>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</si>
  <si>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</si>
  <si>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</si>
  <si>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</si>
  <si>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</si>
  <si>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</si>
  <si>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</si>
  <si>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</si>
  <si>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</si>
  <si>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</si>
  <si>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</si>
  <si>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</si>
  <si>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</si>
  <si>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</si>
  <si>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</si>
  <si>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</si>
  <si>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</si>
  <si>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</si>
  <si>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</si>
  <si>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</si>
  <si>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</si>
  <si>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</si>
  <si>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</si>
  <si>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</si>
  <si>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</si>
  <si>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</si>
  <si>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</si>
  <si>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</si>
  <si>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</si>
  <si>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</si>
  <si>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</si>
  <si>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</si>
  <si>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</si>
  <si>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</si>
  <si>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</si>
  <si>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</si>
  <si>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</si>
  <si>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</si>
  <si>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</si>
  <si>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</si>
  <si>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</si>
  <si>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</si>
  <si>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</si>
  <si>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</si>
  <si>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</si>
  <si>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</si>
  <si>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</si>
  <si>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</si>
  <si>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</si>
  <si>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</si>
  <si>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</si>
  <si>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</si>
  <si>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</si>
  <si>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</si>
  <si>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</si>
  <si>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</si>
  <si>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</si>
  <si>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</si>
  <si>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</si>
  <si>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</si>
  <si>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</si>
  <si>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</si>
  <si>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</si>
  <si>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</si>
  <si>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</si>
  <si>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</si>
  <si>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</si>
  <si>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</si>
  <si>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</si>
  <si>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</si>
  <si>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</si>
  <si>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</si>
  <si>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</si>
  <si>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</si>
  <si>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</si>
  <si>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</si>
  <si>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</si>
  <si>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</si>
  <si>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</si>
  <si>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</si>
  <si>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</si>
  <si>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</si>
  <si>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</si>
  <si>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</si>
  <si>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</si>
  <si>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</si>
  <si>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</si>
  <si>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</si>
  <si>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</si>
  <si>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</si>
  <si>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</si>
  <si>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</si>
  <si>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</si>
  <si>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</si>
  <si>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</si>
  <si>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</si>
  <si>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</si>
  <si>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</si>
  <si>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</si>
  <si>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</si>
  <si>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</si>
  <si>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</si>
  <si>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</si>
  <si>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</si>
  <si>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</si>
  <si>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</si>
  <si>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</si>
  <si>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</si>
  <si>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</si>
  <si>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</si>
  <si>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</si>
  <si>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</si>
  <si>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</si>
  <si>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</si>
  <si>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</si>
  <si>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</si>
  <si>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</si>
  <si>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</si>
  <si>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</si>
  <si>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</si>
  <si>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</si>
  <si>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</si>
  <si>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</si>
  <si>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</si>
  <si>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</si>
  <si>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</si>
  <si>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</si>
  <si>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</si>
  <si>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</si>
  <si>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</si>
  <si>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</si>
  <si>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</si>
  <si>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</si>
  <si>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</si>
  <si>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</si>
  <si>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</si>
  <si>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</si>
  <si>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</si>
  <si>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</si>
  <si>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</si>
  <si>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</si>
  <si>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</si>
  <si>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</si>
  <si>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</si>
  <si>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</si>
  <si>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</si>
  <si>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</si>
  <si>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</si>
  <si>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</si>
  <si>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</si>
  <si>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</si>
  <si>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</si>
  <si>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</si>
  <si>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</si>
  <si>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</si>
  <si>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</si>
  <si>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</si>
  <si>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</si>
  <si>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</si>
  <si>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</si>
  <si>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</si>
  <si>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</si>
  <si>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</si>
  <si>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</si>
  <si>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</si>
  <si>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</si>
  <si>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</si>
  <si>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</si>
  <si>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</si>
  <si>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</si>
  <si>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</si>
  <si>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</si>
  <si>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</si>
  <si>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</si>
  <si>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</si>
  <si>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</si>
  <si>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</si>
  <si>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</si>
  <si>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</si>
  <si>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</si>
  <si>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</si>
  <si>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</si>
  <si>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</si>
  <si>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</si>
  <si>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</si>
  <si>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</si>
  <si>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</si>
  <si>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</si>
  <si>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</si>
  <si>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</si>
  <si>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</si>
  <si>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</si>
  <si>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</si>
  <si>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</si>
  <si>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</si>
  <si>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</si>
  <si>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</si>
  <si>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</si>
  <si>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</si>
  <si>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</si>
  <si>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</si>
  <si>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</si>
  <si>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</si>
  <si>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</si>
  <si>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</si>
  <si>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</si>
  <si>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</si>
  <si>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</si>
  <si>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</si>
  <si>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</si>
  <si>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</si>
  <si>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</si>
  <si>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</si>
  <si>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</si>
  <si>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</si>
  <si>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</si>
  <si>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</si>
  <si>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</si>
  <si>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</si>
  <si>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</si>
  <si>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</si>
  <si>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</si>
  <si>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</si>
  <si>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</si>
  <si>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</si>
  <si>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</si>
  <si>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</si>
  <si>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</si>
  <si>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</si>
  <si>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</si>
  <si>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</si>
  <si>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</si>
  <si>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</si>
  <si>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</si>
  <si>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</si>
  <si>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</si>
  <si>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</si>
  <si>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</si>
  <si>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</si>
  <si>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</si>
  <si>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</si>
  <si>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</si>
  <si>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</si>
  <si>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</si>
  <si>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</si>
  <si>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</si>
  <si>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</si>
  <si>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</si>
  <si>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</si>
  <si>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</si>
  <si>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</si>
  <si>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</si>
  <si>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</si>
  <si>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</si>
  <si>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</si>
  <si>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</si>
  <si>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</si>
  <si>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</si>
  <si>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</si>
  <si>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</si>
  <si>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</si>
  <si>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</si>
  <si>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</si>
  <si>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</si>
  <si>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</si>
  <si>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</si>
  <si>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</si>
  <si>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</si>
  <si>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</si>
  <si>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</si>
  <si>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</si>
  <si>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</si>
  <si>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</si>
  <si>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</si>
  <si>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</si>
  <si>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</si>
  <si>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</si>
  <si>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</si>
  <si>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</si>
  <si>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</si>
  <si>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</si>
  <si>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</si>
  <si>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</si>
  <si>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</si>
  <si>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</si>
  <si>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</si>
  <si>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</si>
  <si>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</si>
  <si>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</si>
  <si>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</si>
  <si>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</si>
  <si>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</si>
  <si>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</si>
  <si>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</si>
  <si>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</si>
  <si>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</si>
  <si>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</si>
  <si>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</si>
  <si>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</si>
  <si>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</si>
  <si>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</si>
  <si>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</si>
  <si>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</si>
  <si>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</si>
  <si>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</si>
  <si>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</si>
  <si>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</si>
  <si>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</si>
  <si>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</si>
  <si>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</si>
  <si>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</si>
  <si>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</si>
  <si>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</si>
  <si>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</si>
  <si>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</si>
  <si>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</si>
  <si>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</si>
  <si>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</si>
  <si>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</si>
  <si>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</si>
  <si>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</si>
  <si>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</si>
  <si>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</si>
  <si>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</si>
  <si>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</si>
  <si>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</si>
  <si>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</si>
  <si>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</si>
  <si>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</si>
  <si>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</si>
  <si>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</si>
  <si>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</si>
  <si>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</si>
  <si>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</si>
  <si>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</si>
  <si>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</si>
  <si>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</si>
  <si>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</si>
  <si>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</si>
  <si>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</si>
  <si>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</si>
  <si>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</si>
  <si>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</si>
  <si>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</si>
  <si>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</si>
  <si>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</si>
  <si>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</si>
  <si>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</si>
  <si>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</si>
  <si>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</si>
  <si>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</si>
  <si>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</si>
  <si>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</si>
  <si>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</si>
  <si>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</si>
  <si>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</si>
  <si>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</si>
  <si>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</si>
  <si>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</si>
  <si>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</si>
  <si>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</si>
  <si>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</si>
  <si>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</si>
  <si>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</si>
  <si>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</si>
  <si>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</si>
  <si>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</si>
  <si>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</si>
  <si>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</si>
  <si>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</si>
  <si>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</si>
  <si>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</si>
  <si>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</si>
  <si>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</si>
  <si>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</si>
  <si>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</si>
  <si>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</si>
  <si>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</si>
  <si>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</si>
  <si>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</si>
  <si>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</si>
  <si>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</si>
  <si>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</si>
  <si>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</si>
  <si>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</si>
  <si>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</si>
  <si>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</si>
  <si>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</si>
  <si>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</si>
  <si>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</si>
  <si>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</si>
  <si>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</si>
  <si>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</si>
  <si>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</si>
  <si>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</si>
  <si>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</si>
  <si>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</si>
  <si>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</si>
  <si>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</si>
  <si>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</si>
  <si>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</si>
  <si>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</si>
  <si>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</si>
  <si>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</si>
  <si>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</si>
  <si>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</si>
  <si>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</si>
  <si>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</si>
  <si>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</si>
  <si>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</si>
  <si>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</si>
  <si>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</si>
  <si>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</si>
  <si>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</si>
  <si>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</si>
  <si>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</si>
  <si>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</si>
  <si>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</si>
  <si>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</si>
  <si>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</si>
  <si>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</si>
  <si>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</si>
  <si>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</si>
  <si>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</si>
  <si>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</si>
  <si>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</si>
  <si>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</si>
  <si>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</si>
  <si>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</si>
  <si>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</si>
  <si>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</si>
  <si>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</si>
  <si>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</si>
  <si>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</si>
  <si>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</si>
  <si>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</si>
  <si>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</si>
  <si>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</si>
  <si>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</si>
  <si>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</si>
  <si>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</si>
  <si>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</si>
  <si>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</si>
  <si>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</si>
  <si>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</si>
  <si>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</si>
  <si>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</si>
  <si>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</si>
  <si>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</si>
  <si>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</si>
  <si>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</si>
  <si>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</si>
  <si>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</si>
  <si>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</si>
  <si>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</si>
  <si>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</si>
  <si>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</si>
  <si>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</si>
  <si>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</si>
  <si>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</si>
  <si>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</si>
  <si>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</si>
  <si>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</si>
  <si>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</si>
  <si>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</si>
  <si>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</si>
  <si>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</si>
  <si>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</si>
  <si>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</si>
  <si>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</si>
  <si>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</si>
  <si>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</si>
  <si>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</si>
  <si>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</si>
  <si>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</si>
  <si>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</si>
  <si>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</si>
  <si>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</si>
  <si>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</si>
  <si>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</si>
  <si>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</si>
  <si>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</si>
  <si>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</si>
  <si>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</si>
  <si>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</si>
  <si>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</si>
  <si>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</si>
  <si>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</si>
  <si>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</si>
  <si>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</si>
  <si>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</si>
  <si>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</si>
  <si>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</si>
  <si>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</si>
  <si>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</si>
  <si>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</si>
  <si>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</si>
  <si>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</si>
  <si>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</si>
  <si>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</si>
  <si>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</si>
  <si>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</si>
  <si>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</si>
  <si>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</si>
  <si>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</si>
  <si>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</si>
  <si>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</si>
  <si>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</si>
  <si>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</si>
  <si>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</si>
  <si>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</si>
  <si>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</si>
  <si>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</si>
  <si>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</si>
  <si>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</si>
  <si>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</si>
  <si>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</si>
  <si>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</si>
  <si>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</si>
  <si>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</si>
  <si>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</si>
  <si>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</si>
  <si>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</si>
  <si>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</si>
  <si>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</si>
  <si>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</si>
  <si>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</si>
  <si>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</si>
  <si>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</si>
  <si>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</si>
  <si>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</si>
  <si>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</si>
  <si>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</si>
  <si>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</si>
  <si>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</si>
  <si>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</si>
  <si>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</si>
  <si>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</si>
  <si>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</si>
  <si>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</si>
  <si>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</si>
  <si>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</si>
  <si>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</si>
  <si>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</si>
  <si>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</si>
  <si>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</si>
  <si>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</si>
  <si>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</si>
  <si>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</si>
  <si>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</si>
  <si>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</si>
  <si>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</si>
  <si>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</si>
  <si>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</si>
  <si>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</si>
  <si>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</si>
  <si>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</si>
  <si>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</si>
  <si>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</si>
  <si>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</si>
  <si>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</si>
  <si>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</si>
  <si>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</si>
  <si>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</si>
  <si>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</si>
  <si>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</si>
  <si>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</si>
  <si>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</si>
  <si>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</si>
  <si>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</si>
  <si>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</si>
  <si>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</si>
  <si>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</si>
  <si>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</si>
  <si>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</si>
  <si>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</si>
  <si>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</si>
  <si>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</si>
  <si>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</si>
  <si>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</si>
  <si>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</si>
  <si>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</si>
  <si>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</si>
  <si>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</si>
  <si>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</si>
  <si>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</si>
  <si>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</si>
  <si>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</si>
  <si>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</si>
  <si>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</si>
  <si>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</si>
  <si>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</si>
  <si>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</si>
  <si>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</si>
  <si>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</si>
  <si>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</si>
  <si>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</si>
  <si>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</si>
  <si>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</si>
  <si>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</si>
  <si>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</si>
  <si>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</si>
  <si>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</si>
  <si>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</si>
  <si>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</si>
  <si>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</si>
  <si>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</si>
  <si>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</si>
  <si>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</si>
  <si>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</si>
  <si>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</si>
  <si>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</si>
  <si>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</si>
  <si>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</si>
  <si>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</si>
  <si>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</si>
  <si>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</si>
  <si>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</si>
  <si>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</si>
  <si>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</si>
  <si>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</si>
  <si>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</si>
  <si>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</si>
  <si>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</si>
  <si>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</si>
  <si>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</si>
  <si>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</si>
  <si>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</si>
  <si>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</si>
  <si>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</si>
  <si>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</si>
  <si>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</si>
  <si>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</si>
  <si>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</si>
  <si>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</si>
  <si>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</si>
  <si>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</si>
  <si>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</si>
  <si>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</si>
  <si>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</si>
  <si>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</si>
  <si>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</si>
  <si>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</si>
  <si>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</si>
  <si>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</si>
  <si>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</si>
  <si>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</si>
  <si>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</si>
  <si>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</si>
  <si>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</si>
  <si>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</si>
  <si>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</si>
  <si>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</si>
  <si>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</si>
  <si>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</si>
  <si>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</si>
  <si>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</si>
  <si>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</si>
  <si>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</si>
  <si>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</si>
  <si>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</si>
  <si>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</si>
  <si>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</si>
  <si>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</si>
  <si>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</si>
  <si>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</si>
  <si>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</si>
  <si>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</si>
  <si>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</si>
  <si>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</si>
  <si>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</si>
  <si>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</si>
  <si>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</si>
  <si>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</si>
  <si>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</si>
  <si>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</si>
  <si>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</si>
  <si>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</si>
  <si>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</si>
  <si>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</si>
  <si>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</si>
  <si>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</si>
  <si>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</si>
  <si>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</si>
  <si>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</si>
  <si>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</si>
  <si>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</si>
  <si>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</si>
  <si>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</si>
  <si>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</si>
  <si>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</si>
  <si>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</si>
  <si>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</si>
  <si>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</si>
  <si>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</si>
  <si>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</si>
  <si>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</si>
  <si>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</si>
  <si>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</si>
  <si>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</si>
  <si>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</si>
  <si>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</si>
  <si>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</si>
  <si>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</si>
  <si>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</si>
  <si>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</si>
  <si>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</si>
  <si>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</si>
  <si>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</si>
  <si>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</si>
  <si>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</si>
  <si>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</si>
  <si>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</si>
  <si>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</si>
  <si>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</si>
  <si>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</si>
  <si>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</si>
  <si>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</si>
  <si>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</si>
  <si>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</si>
  <si>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</si>
  <si>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</si>
  <si>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</si>
  <si>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</si>
  <si>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</si>
  <si>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</si>
  <si>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</si>
  <si>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</si>
  <si>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</si>
  <si>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</si>
  <si>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</si>
  <si>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</si>
  <si>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</si>
  <si>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</si>
  <si>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</si>
  <si>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</si>
  <si>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</si>
  <si>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</si>
  <si>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</si>
  <si>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</si>
  <si>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</si>
  <si>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</si>
  <si>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</si>
  <si>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</si>
  <si>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</si>
  <si>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</si>
  <si>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</si>
  <si>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</si>
  <si>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</si>
  <si>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</si>
  <si>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</si>
  <si>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</si>
  <si>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</si>
  <si>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</si>
  <si>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</si>
  <si>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</si>
  <si>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</si>
  <si>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</si>
  <si>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</si>
  <si>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</si>
  <si>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</si>
  <si>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</si>
  <si>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</si>
  <si>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</si>
  <si>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</si>
  <si>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</si>
  <si>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</si>
  <si>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</si>
  <si>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</si>
  <si>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</si>
  <si>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</si>
  <si>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</si>
  <si>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</si>
  <si>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</si>
  <si>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</si>
  <si>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</si>
  <si>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</si>
  <si>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</si>
  <si>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</si>
  <si>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</si>
  <si>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</si>
  <si>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</si>
  <si>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</si>
  <si>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</si>
  <si>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</si>
  <si>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</si>
  <si>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</si>
  <si>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</si>
  <si>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</si>
  <si>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</si>
  <si>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</si>
  <si>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</si>
  <si>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</si>
  <si>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</si>
  <si>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</si>
  <si>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</si>
  <si>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</si>
  <si>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</si>
  <si>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</si>
  <si>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</si>
  <si>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</si>
  <si>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</si>
  <si>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</si>
  <si>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</si>
  <si>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</si>
  <si>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</si>
  <si>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</si>
  <si>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</si>
  <si>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</si>
  <si>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</si>
  <si>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</si>
  <si>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</si>
  <si>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</si>
  <si>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</si>
  <si>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</si>
  <si>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</si>
  <si>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</si>
  <si>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</si>
  <si>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</si>
  <si>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</si>
  <si>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</si>
  <si>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</si>
  <si>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</si>
  <si>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</si>
  <si>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</si>
  <si>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</si>
  <si>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</si>
  <si>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</si>
  <si>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</si>
  <si>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</si>
  <si>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</si>
  <si>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</si>
  <si>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</si>
  <si>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</si>
  <si>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</si>
  <si>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</si>
  <si>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</si>
  <si>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</si>
  <si>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</si>
  <si>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</si>
  <si>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</si>
  <si>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</si>
  <si>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</si>
  <si>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</si>
  <si>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</si>
  <si>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</si>
  <si>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</si>
  <si>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</si>
  <si>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</si>
  <si>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</si>
  <si>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</si>
  <si>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</si>
  <si>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</si>
  <si>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</si>
  <si>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</si>
  <si>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</si>
  <si>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</si>
  <si>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</si>
  <si>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</si>
  <si>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</si>
  <si>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</si>
  <si>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</si>
  <si>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</si>
  <si>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</si>
  <si>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</si>
  <si>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</si>
  <si>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</si>
  <si>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</si>
  <si>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</si>
  <si>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</si>
  <si>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</si>
  <si>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</si>
  <si>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</si>
  <si>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</si>
  <si>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</si>
  <si>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</si>
  <si>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</si>
  <si>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</si>
  <si>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</si>
  <si>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</si>
  <si>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</si>
  <si>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</si>
  <si>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</si>
  <si>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</si>
  <si>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</si>
  <si>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</si>
  <si>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</si>
  <si>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</si>
  <si>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</si>
  <si>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</si>
  <si>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</si>
  <si>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</si>
  <si>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</si>
  <si>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</si>
  <si>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</si>
  <si>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</si>
  <si>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</si>
  <si>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</si>
  <si>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</si>
  <si>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</si>
  <si>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</si>
  <si>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</si>
  <si>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</si>
  <si>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</si>
  <si>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</si>
  <si>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</si>
  <si>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</si>
  <si>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</si>
  <si>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</si>
  <si>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</si>
  <si>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</si>
  <si>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</si>
  <si>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</si>
  <si>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</si>
  <si>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</si>
  <si>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</si>
  <si>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</si>
  <si>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</si>
  <si>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</si>
  <si>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</si>
  <si>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</si>
  <si>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</si>
  <si>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</si>
  <si>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</si>
  <si>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</si>
  <si>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</si>
  <si>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</si>
  <si>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</si>
  <si>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</si>
  <si>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</si>
  <si>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</si>
  <si>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</si>
  <si>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</si>
  <si>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</si>
  <si>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</si>
  <si>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</si>
  <si>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</si>
  <si>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</si>
  <si>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</si>
  <si>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</si>
  <si>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</si>
  <si>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</si>
  <si>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</si>
  <si>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</si>
  <si>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</si>
  <si>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</si>
  <si>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</si>
  <si>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</si>
  <si>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</si>
  <si>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</si>
  <si>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</si>
  <si>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</si>
  <si>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</si>
  <si>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</si>
  <si>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</si>
  <si>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</si>
  <si>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</si>
  <si>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</si>
  <si>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</si>
  <si>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</si>
  <si>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</si>
  <si>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</si>
  <si>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</si>
  <si>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</si>
  <si>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</si>
  <si>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</si>
  <si>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</si>
  <si>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</si>
  <si>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</si>
  <si>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</si>
  <si>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</si>
  <si>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</si>
  <si>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</si>
  <si>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</si>
  <si>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</si>
  <si>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</si>
  <si>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</si>
  <si>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</si>
  <si>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</si>
  <si>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</si>
  <si>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</si>
  <si>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</si>
  <si>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</si>
  <si>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</si>
  <si>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</si>
  <si>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</si>
  <si>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</si>
  <si>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</si>
  <si>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</si>
  <si>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</si>
  <si>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</si>
  <si>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</si>
  <si>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</si>
  <si>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</si>
  <si>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</si>
  <si>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</si>
  <si>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</si>
  <si>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</si>
  <si>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</si>
  <si>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</si>
  <si>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</si>
  <si>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</si>
  <si>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</si>
  <si>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</si>
  <si>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</si>
  <si>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</si>
  <si>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</si>
  <si>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</si>
  <si>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</si>
  <si>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</si>
  <si>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</si>
  <si>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</si>
  <si>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</si>
  <si>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</si>
  <si>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</si>
  <si>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</si>
  <si>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</si>
  <si>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</si>
  <si>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</si>
  <si>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</si>
  <si>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</si>
  <si>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</si>
  <si>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</si>
  <si>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</si>
  <si>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</si>
  <si>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</si>
  <si>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</si>
  <si>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</si>
  <si>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</si>
  <si>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</si>
  <si>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</si>
  <si>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</si>
  <si>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</si>
  <si>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</si>
  <si>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</si>
  <si>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</si>
  <si>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</si>
  <si>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</si>
  <si>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</si>
  <si>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</si>
  <si>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</si>
  <si>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</si>
  <si>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</si>
  <si>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</si>
  <si>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</si>
  <si>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</si>
  <si>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</si>
  <si>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</si>
  <si>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</si>
  <si>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</si>
  <si>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</si>
  <si>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</si>
  <si>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</si>
  <si>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</si>
  <si>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</si>
  <si>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</si>
  <si>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</si>
  <si>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</si>
  <si>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</si>
  <si>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</si>
  <si>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</si>
  <si>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</si>
  <si>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</si>
  <si>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</si>
  <si>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</si>
  <si>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</si>
  <si>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</si>
  <si>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</si>
  <si>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</si>
  <si>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</si>
  <si>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</si>
  <si>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</si>
  <si>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</si>
  <si>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</si>
  <si>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</si>
  <si>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</si>
  <si>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</si>
  <si>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</si>
  <si>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</si>
  <si>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</si>
  <si>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</si>
  <si>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</si>
  <si>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</si>
  <si>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</si>
  <si>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</si>
  <si>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</si>
  <si>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</si>
  <si>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</si>
  <si>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</si>
  <si>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</si>
  <si>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</si>
  <si>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</si>
  <si>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</si>
  <si>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</si>
  <si>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</si>
  <si>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</si>
  <si>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</si>
  <si>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</si>
  <si>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</si>
  <si>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</si>
  <si>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</si>
  <si>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</si>
  <si>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</si>
  <si>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</si>
  <si>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</si>
  <si>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</si>
  <si>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</si>
  <si>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</si>
  <si>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</si>
  <si>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</si>
  <si>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</si>
  <si>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</si>
  <si>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</si>
  <si>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</si>
  <si>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</si>
  <si>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</si>
  <si>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</si>
  <si>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</si>
  <si>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</si>
  <si>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</si>
  <si>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</si>
  <si>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</si>
  <si>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</si>
  <si>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</si>
  <si>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</si>
  <si>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</si>
  <si>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</si>
  <si>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</si>
  <si>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</si>
  <si>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</si>
  <si>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</si>
  <si>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</si>
  <si>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</si>
  <si>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</si>
  <si>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</si>
  <si>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</si>
  <si>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</si>
  <si>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</si>
  <si>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</si>
  <si>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</si>
  <si>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</si>
  <si>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</si>
  <si>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</si>
  <si>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</si>
  <si>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</si>
  <si>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</si>
  <si>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</si>
  <si>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</si>
  <si>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</si>
  <si>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</si>
  <si>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</si>
  <si>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</si>
  <si>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</si>
  <si>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</si>
  <si>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</si>
  <si>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</si>
  <si>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</si>
  <si>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</si>
  <si>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</si>
  <si>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</si>
  <si>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</si>
  <si>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</si>
  <si>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</si>
  <si>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</si>
  <si>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</si>
  <si>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</si>
  <si>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</si>
  <si>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</si>
  <si>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</si>
  <si>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</si>
  <si>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</si>
  <si>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</si>
  <si>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</si>
  <si>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</si>
  <si>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</si>
  <si>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</si>
  <si>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</si>
  <si>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</si>
  <si>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</si>
  <si>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</si>
  <si>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</si>
  <si>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</si>
  <si>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</si>
  <si>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</si>
  <si>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</si>
  <si>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</si>
  <si>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</si>
  <si>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</si>
  <si>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</si>
  <si>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</si>
  <si>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</si>
  <si>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</si>
  <si>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</si>
  <si>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</si>
  <si>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</si>
  <si>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</si>
  <si>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</si>
  <si>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</si>
  <si>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</si>
  <si>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</si>
  <si>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</si>
  <si>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</si>
  <si>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</si>
  <si>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</si>
  <si>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</si>
  <si>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</si>
  <si>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</si>
  <si>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</si>
  <si>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</si>
  <si>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</si>
  <si>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</si>
  <si>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</si>
  <si>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</si>
  <si>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</si>
  <si>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</si>
  <si>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</si>
  <si>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</si>
  <si>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</si>
  <si>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</si>
  <si>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</si>
  <si>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</si>
  <si>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</si>
  <si>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</si>
  <si>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</si>
  <si>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</si>
  <si>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</si>
  <si>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</si>
  <si>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</si>
  <si>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</si>
  <si>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</si>
  <si>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</si>
  <si>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</si>
  <si>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</si>
  <si>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</si>
  <si>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</si>
  <si>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</si>
  <si>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</si>
  <si>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</si>
  <si>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</si>
  <si>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</si>
  <si>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</si>
  <si>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</si>
  <si>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</si>
  <si>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</si>
  <si>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</si>
  <si>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</si>
  <si>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</si>
  <si>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</si>
  <si>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</si>
  <si>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</si>
  <si>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</si>
  <si>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</si>
  <si>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</si>
  <si>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</si>
  <si>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</si>
  <si>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</si>
  <si>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</si>
  <si>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</si>
  <si>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</si>
  <si>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</si>
  <si>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</si>
  <si>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</si>
  <si>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</si>
  <si>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</si>
  <si>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</si>
  <si>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</si>
  <si>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</si>
  <si>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</si>
  <si>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</si>
  <si>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</si>
  <si>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</si>
  <si>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</si>
  <si>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</si>
  <si>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</si>
  <si>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</si>
  <si>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</si>
  <si>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</si>
  <si>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</si>
  <si>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</si>
  <si>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</si>
  <si>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</si>
  <si>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</si>
  <si>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</si>
  <si>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</si>
  <si>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</si>
  <si>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</si>
  <si>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</si>
  <si>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</si>
  <si>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</si>
  <si>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</si>
  <si>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</si>
  <si>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</si>
  <si>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</si>
  <si>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</si>
  <si>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</si>
  <si>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</si>
  <si>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</si>
  <si>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</si>
  <si>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</si>
  <si>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</si>
  <si>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</si>
  <si>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</si>
  <si>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</si>
  <si>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</si>
  <si>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</si>
  <si>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</si>
  <si>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</si>
  <si>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</si>
  <si>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</si>
  <si>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</si>
  <si>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</si>
  <si>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</si>
  <si>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</si>
  <si>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</si>
  <si>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</si>
  <si>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</si>
  <si>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</si>
  <si>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</si>
  <si>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</si>
  <si>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</si>
  <si>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</si>
  <si>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</si>
  <si>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</si>
  <si>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</si>
  <si>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</si>
  <si>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</si>
  <si>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</si>
  <si>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</si>
  <si>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</si>
  <si>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</si>
  <si>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</si>
  <si>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</si>
  <si>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</si>
  <si>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</si>
  <si>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</si>
  <si>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</si>
  <si>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</si>
  <si>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</si>
  <si>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</si>
  <si>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</si>
  <si>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</si>
  <si>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</si>
  <si>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</si>
  <si>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</si>
  <si>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</si>
  <si>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</si>
  <si>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</si>
  <si>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</si>
  <si>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</si>
  <si>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</si>
  <si>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</si>
  <si>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</si>
  <si>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</si>
  <si>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</si>
  <si>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</si>
  <si>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</si>
  <si>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</si>
  <si>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</si>
  <si>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</si>
  <si>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</si>
  <si>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</si>
  <si>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</si>
  <si>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</si>
  <si>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</si>
  <si>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</si>
  <si>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</si>
  <si>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</si>
  <si>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</si>
  <si>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</si>
  <si>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</si>
  <si>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</si>
  <si>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</si>
  <si>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</si>
  <si>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</si>
  <si>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</si>
  <si>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</si>
  <si>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</si>
  <si>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</si>
  <si>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</si>
  <si>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</si>
  <si>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</si>
  <si>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</si>
  <si>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</si>
  <si>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</si>
  <si>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</si>
  <si>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</si>
  <si>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</si>
  <si>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</si>
  <si>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</si>
  <si>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</si>
  <si>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</si>
  <si>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</si>
  <si>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</si>
  <si>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</si>
  <si>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</si>
  <si>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</si>
  <si>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</si>
  <si>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</si>
  <si>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</si>
  <si>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</si>
  <si>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</si>
  <si>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</si>
  <si>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</si>
  <si>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</si>
  <si>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</si>
  <si>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</si>
  <si>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</si>
  <si>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</si>
  <si>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</si>
  <si>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</si>
  <si>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</si>
  <si>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</si>
  <si>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</si>
  <si>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</si>
  <si>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</si>
  <si>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</si>
  <si>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</si>
  <si>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</si>
  <si>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</si>
  <si>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</si>
  <si>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</si>
  <si>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</si>
  <si>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</si>
  <si>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</si>
  <si>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</si>
  <si>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</si>
  <si>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</si>
  <si>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</si>
  <si>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</si>
  <si>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</si>
  <si>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</si>
  <si>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</si>
  <si>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</si>
  <si>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</si>
  <si>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</si>
  <si>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</si>
  <si>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</si>
  <si>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</si>
  <si>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</si>
  <si>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</si>
  <si>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</si>
  <si>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</si>
  <si>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</si>
  <si>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</si>
  <si>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</si>
  <si>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</si>
  <si>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</si>
  <si>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</si>
  <si>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</si>
  <si>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</si>
  <si>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</si>
  <si>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</si>
  <si>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</si>
  <si>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</si>
  <si>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</si>
  <si>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</si>
  <si>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</si>
  <si>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</si>
  <si>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</si>
  <si>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</si>
  <si>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</si>
  <si>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</si>
  <si>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</si>
  <si>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</si>
  <si>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</si>
  <si>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</si>
  <si>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</si>
  <si>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</si>
  <si>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</si>
  <si>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</si>
  <si>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</si>
  <si>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</si>
  <si>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</si>
  <si>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</si>
  <si>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</si>
  <si>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</si>
  <si>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</si>
  <si>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</si>
  <si>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</si>
  <si>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</si>
  <si>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</si>
  <si>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</si>
  <si>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</si>
  <si>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</si>
  <si>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</si>
  <si>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</si>
  <si>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</si>
  <si>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</si>
  <si>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</si>
  <si>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</si>
  <si>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</si>
  <si>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</si>
  <si>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</si>
  <si>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</si>
  <si>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</si>
  <si>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</si>
  <si>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</si>
  <si>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</si>
  <si>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</si>
  <si>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</si>
  <si>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</si>
  <si>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</si>
  <si>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</si>
  <si>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</si>
  <si>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</si>
  <si>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</si>
  <si>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</si>
  <si>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</si>
  <si>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</si>
  <si>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</si>
  <si>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</si>
  <si>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</si>
  <si>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</si>
  <si>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</si>
  <si>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</si>
  <si>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</si>
  <si>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</si>
  <si>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</si>
  <si>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</si>
  <si>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</si>
  <si>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</si>
  <si>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</si>
  <si>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</si>
  <si>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</si>
  <si>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</si>
  <si>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</si>
  <si>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</si>
  <si>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</si>
  <si>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</si>
  <si>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</si>
  <si>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</si>
  <si>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</si>
  <si>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</si>
  <si>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</si>
  <si>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</si>
  <si>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</si>
  <si>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</si>
  <si>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</si>
  <si>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</si>
  <si>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</si>
  <si>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</si>
  <si>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</si>
  <si>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</si>
  <si>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</si>
  <si>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</si>
  <si>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</si>
  <si>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</si>
  <si>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</si>
  <si>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</si>
  <si>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</si>
  <si>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</si>
  <si>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</si>
  <si>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</si>
  <si>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</si>
  <si>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</si>
  <si>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</si>
  <si>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</si>
  <si>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</si>
  <si>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</si>
  <si>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</si>
  <si>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</si>
  <si>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</si>
  <si>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</si>
  <si>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</si>
  <si>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</si>
  <si>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</si>
  <si>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</si>
  <si>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</si>
  <si>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</si>
  <si>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</si>
  <si>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</si>
  <si>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</si>
  <si>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</si>
  <si>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</si>
  <si>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</si>
  <si>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</si>
  <si>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</si>
  <si>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</si>
  <si>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</si>
  <si>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</si>
  <si>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</si>
  <si>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</si>
  <si>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</si>
  <si>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</si>
  <si>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</si>
  <si>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</si>
  <si>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</si>
  <si>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</si>
  <si>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</si>
  <si>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</si>
  <si>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</si>
  <si>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</si>
  <si>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</si>
  <si>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</si>
  <si>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</si>
  <si>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</si>
  <si>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</si>
  <si>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</si>
  <si>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</si>
  <si>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</si>
  <si>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</si>
  <si>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</si>
  <si>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</si>
  <si>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</si>
  <si>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</si>
  <si>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</si>
  <si>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</si>
  <si>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</si>
  <si>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</si>
  <si>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</si>
  <si>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</si>
  <si>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</si>
  <si>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</si>
  <si>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</si>
  <si>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</si>
  <si>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</si>
  <si>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</si>
  <si>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</si>
  <si>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</si>
  <si>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</si>
  <si>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</si>
  <si>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</si>
  <si>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</si>
  <si>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</si>
  <si>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</si>
  <si>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</si>
  <si>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</si>
  <si>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</si>
  <si>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</si>
  <si>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</si>
  <si>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</si>
  <si>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</si>
  <si>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</si>
  <si>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</si>
  <si>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</si>
  <si>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</si>
  <si>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</si>
  <si>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</si>
  <si>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</si>
  <si>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</si>
  <si>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</si>
  <si>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</si>
  <si>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</si>
  <si>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</si>
  <si>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</si>
  <si>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</si>
  <si>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</si>
  <si>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</si>
  <si>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</si>
  <si>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</si>
  <si>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</si>
  <si>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</si>
  <si>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</si>
  <si>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</si>
  <si>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</si>
  <si>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</si>
  <si>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</si>
  <si>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</si>
  <si>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</si>
  <si>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</si>
  <si>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</si>
  <si>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</si>
  <si>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</si>
  <si>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</si>
  <si>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</si>
  <si>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</si>
  <si>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</si>
  <si>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</si>
  <si>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</si>
  <si>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</si>
  <si>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</si>
  <si>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</si>
  <si>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</si>
  <si>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</si>
  <si>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</si>
  <si>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</si>
  <si>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</si>
  <si>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</si>
  <si>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</si>
  <si>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</si>
  <si>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</si>
  <si>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</si>
  <si>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</si>
  <si>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</si>
  <si>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</si>
  <si>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</si>
  <si>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</si>
  <si>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</si>
  <si>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</si>
  <si>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</si>
  <si>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</si>
  <si>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</si>
  <si>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</si>
  <si>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</si>
  <si>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</si>
  <si>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</si>
  <si>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</si>
  <si>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</si>
  <si>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</si>
  <si>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</si>
  <si>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</si>
  <si>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</si>
  <si>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</si>
  <si>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</si>
  <si>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</si>
  <si>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</si>
  <si>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</si>
  <si>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</si>
  <si>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</si>
  <si>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</si>
  <si>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</si>
  <si>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</si>
  <si>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</si>
  <si>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</si>
  <si>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</si>
  <si>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</si>
  <si>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</si>
  <si>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</si>
  <si>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</si>
  <si>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</si>
  <si>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</si>
  <si>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</si>
  <si>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</si>
  <si>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</si>
  <si>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</si>
  <si>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</si>
  <si>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</si>
  <si>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</si>
  <si>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</si>
  <si>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</si>
  <si>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</si>
  <si>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</si>
  <si>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</si>
  <si>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</si>
  <si>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</si>
  <si>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</si>
  <si>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</si>
  <si>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</si>
  <si>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</si>
  <si>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</si>
  <si>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</si>
  <si>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</si>
  <si>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</si>
  <si>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</si>
  <si>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</si>
  <si>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</si>
  <si>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</si>
  <si>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</si>
  <si>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</si>
  <si>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</si>
  <si>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</si>
  <si>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</si>
  <si>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</si>
  <si>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</si>
  <si>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</si>
  <si>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</si>
  <si>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</si>
  <si>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</si>
  <si>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</si>
  <si>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</si>
  <si>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</si>
  <si>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</si>
  <si>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</si>
  <si>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</si>
  <si>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</si>
  <si>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</si>
  <si>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</si>
  <si>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</si>
  <si>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</si>
  <si>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</si>
  <si>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</si>
  <si>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</si>
  <si>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</si>
  <si>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</si>
  <si>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</si>
  <si>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</si>
  <si>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</si>
  <si>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</si>
  <si>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</si>
  <si>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</si>
  <si>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</si>
  <si>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</si>
  <si>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</si>
  <si>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</si>
  <si>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</si>
  <si>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</si>
  <si>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</si>
  <si>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</si>
  <si>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</si>
  <si>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</si>
  <si>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</si>
  <si>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</si>
  <si>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</si>
  <si>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</si>
  <si>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</si>
  <si>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</si>
  <si>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</si>
  <si>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</si>
  <si>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</si>
  <si>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</si>
  <si>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</si>
  <si>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</si>
  <si>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</si>
  <si>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</si>
  <si>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</si>
  <si>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</si>
  <si>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</si>
  <si>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</si>
  <si>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</si>
  <si>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</si>
  <si>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</si>
  <si>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</si>
  <si>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</si>
  <si>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</si>
  <si>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</si>
  <si>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</si>
  <si>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</si>
  <si>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</si>
  <si>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</si>
  <si>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</si>
  <si>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</si>
  <si>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</si>
  <si>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</si>
  <si>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</si>
  <si>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</si>
  <si>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</si>
  <si>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</si>
  <si>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</si>
  <si>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</si>
  <si>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</si>
  <si>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</si>
  <si>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</si>
  <si>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</si>
  <si>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</si>
  <si>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</si>
  <si>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</si>
  <si>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</si>
  <si>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</si>
  <si>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</si>
  <si>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</si>
  <si>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</si>
  <si>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</si>
  <si>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</si>
  <si>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</si>
  <si>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</si>
  <si>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</si>
  <si>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</si>
  <si>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</si>
  <si>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</si>
  <si>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</si>
  <si>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</si>
  <si>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</si>
  <si>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</si>
  <si>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</si>
  <si>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</si>
  <si>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</si>
  <si>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</si>
  <si>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</si>
  <si>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</si>
  <si>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</si>
  <si>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</si>
  <si>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</si>
  <si>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</si>
  <si>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</si>
  <si>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</si>
  <si>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</si>
  <si>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</si>
  <si>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</si>
  <si>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</si>
  <si>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</si>
  <si>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</si>
  <si>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</si>
  <si>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</si>
  <si>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</si>
  <si>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</si>
  <si>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</si>
  <si>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</si>
  <si>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</si>
  <si>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</si>
  <si>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</si>
  <si>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</si>
  <si>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</si>
  <si>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</si>
  <si>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</si>
  <si>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</si>
  <si>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</si>
  <si>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</si>
  <si>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</si>
  <si>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</si>
  <si>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</si>
  <si>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</si>
  <si>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</si>
  <si>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</si>
  <si>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</si>
  <si>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</si>
  <si>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</si>
  <si>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</si>
  <si>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</si>
  <si>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</si>
  <si>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</si>
  <si>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</si>
  <si>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</si>
  <si>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</si>
  <si>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</si>
  <si>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</si>
  <si>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</si>
  <si>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</si>
  <si>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</si>
  <si>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</si>
  <si>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</si>
  <si>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</si>
  <si>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</si>
  <si>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</si>
  <si>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</si>
  <si>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</si>
  <si>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</si>
  <si>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</si>
  <si>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</si>
  <si>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</si>
  <si>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</si>
  <si>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</si>
  <si>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</si>
  <si>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</si>
  <si>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</si>
  <si>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</si>
  <si>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</si>
  <si>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</si>
  <si>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</si>
  <si>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</si>
  <si>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</si>
  <si>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</si>
  <si>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</si>
  <si>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</si>
  <si>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</si>
  <si>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</si>
  <si>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</si>
  <si>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</si>
  <si>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</si>
  <si>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</si>
  <si>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</si>
  <si>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</si>
  <si>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</si>
  <si>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</si>
  <si>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</si>
  <si>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</si>
  <si>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</si>
  <si>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</si>
  <si>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</si>
  <si>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</si>
  <si>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</si>
  <si>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</si>
  <si>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</si>
  <si>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</si>
  <si>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</si>
  <si>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</si>
  <si>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</si>
  <si>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</si>
  <si>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</si>
  <si>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</si>
  <si>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</si>
  <si>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</si>
  <si>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</si>
  <si>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</si>
  <si>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</si>
  <si>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</si>
  <si>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</si>
  <si>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</si>
  <si>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</si>
  <si>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</si>
  <si>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</si>
  <si>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</si>
  <si>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</si>
  <si>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</si>
  <si>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</si>
  <si>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</si>
  <si>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</si>
  <si>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</si>
  <si>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</si>
  <si>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</si>
  <si>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</si>
  <si>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</si>
  <si>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</si>
  <si>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</si>
  <si>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</si>
  <si>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</si>
  <si>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</si>
  <si>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</si>
  <si>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</si>
  <si>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</si>
  <si>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</si>
  <si>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</si>
  <si>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</si>
  <si>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</si>
  <si>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</si>
  <si>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</si>
  <si>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</si>
  <si>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</si>
  <si>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</si>
  <si>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</si>
  <si>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</si>
  <si>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</si>
  <si>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</si>
  <si>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</si>
  <si>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</si>
  <si>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</si>
  <si>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</si>
  <si>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</si>
  <si>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</si>
  <si>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</si>
  <si>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</si>
  <si>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</si>
  <si>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</si>
  <si>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</si>
  <si>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</si>
  <si>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</si>
  <si>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</si>
  <si>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</si>
  <si>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</si>
  <si>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</si>
  <si>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</si>
  <si>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</si>
  <si>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</si>
  <si>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</si>
  <si>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</si>
  <si>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</si>
  <si>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</si>
  <si>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</si>
  <si>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</si>
  <si>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</si>
  <si>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</si>
  <si>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</si>
  <si>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</si>
  <si>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</si>
  <si>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</si>
  <si>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</si>
  <si>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</si>
  <si>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</si>
  <si>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</si>
  <si>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</si>
  <si>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</si>
  <si>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</si>
  <si>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</si>
  <si>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</si>
  <si>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</si>
  <si>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</si>
  <si>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</si>
  <si>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</si>
  <si>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</si>
  <si>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</si>
  <si>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</si>
  <si>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</si>
  <si>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</si>
  <si>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</si>
  <si>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</si>
  <si>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</si>
  <si>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</si>
  <si>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</si>
  <si>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</si>
  <si>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</si>
  <si>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</si>
  <si>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</si>
  <si>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</si>
  <si>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</si>
  <si>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</si>
  <si>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</si>
  <si>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</si>
  <si>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</si>
  <si>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</si>
  <si>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</si>
  <si>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</si>
  <si>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</si>
  <si>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</si>
  <si>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</si>
  <si>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</si>
  <si>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</si>
  <si>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</si>
  <si>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</si>
  <si>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</si>
  <si>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</si>
  <si>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</si>
  <si>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</si>
  <si>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</si>
  <si>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</si>
  <si>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</si>
  <si>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</si>
  <si>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</si>
  <si>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</si>
  <si>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</si>
  <si>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</si>
  <si>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</si>
  <si>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</si>
  <si>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</si>
  <si>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</si>
  <si>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</si>
  <si>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</si>
  <si>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</si>
  <si>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</si>
  <si>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</si>
  <si>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</si>
  <si>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</si>
  <si>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</si>
  <si>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</si>
  <si>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</si>
  <si>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</si>
  <si>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</si>
  <si>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</si>
  <si>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</si>
  <si>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</si>
  <si>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</si>
  <si>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</si>
  <si>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</si>
  <si>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</si>
  <si>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</si>
  <si>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</si>
  <si>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</si>
  <si>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</si>
  <si>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</si>
  <si>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</si>
  <si>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</si>
  <si>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</si>
  <si>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</si>
  <si>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</si>
  <si>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</si>
  <si>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</si>
  <si>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</si>
  <si>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</si>
  <si>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</si>
  <si>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</si>
  <si>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</si>
  <si>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</si>
  <si>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</si>
  <si>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</si>
  <si>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</si>
  <si>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</si>
  <si>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</si>
  <si>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</si>
  <si>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</si>
  <si>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</si>
  <si>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</si>
  <si>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</si>
  <si>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</si>
  <si>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</si>
  <si>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</si>
  <si>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</si>
  <si>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</si>
  <si>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</si>
  <si>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</si>
  <si>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</si>
  <si>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</si>
  <si>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</si>
  <si>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</si>
  <si>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</si>
  <si>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</si>
  <si>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</si>
  <si>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</si>
  <si>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</si>
  <si>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</si>
  <si>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</si>
  <si>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</si>
  <si>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</si>
  <si>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</si>
  <si>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</si>
  <si>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</si>
  <si>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</si>
  <si>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</si>
  <si>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</si>
  <si>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</si>
  <si>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</si>
  <si>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</si>
  <si>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</si>
  <si>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</si>
  <si>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</si>
  <si>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</si>
  <si>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</si>
  <si>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</si>
  <si>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</si>
  <si>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</si>
  <si>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</si>
  <si>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</si>
  <si>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</si>
  <si>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</si>
  <si>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</si>
  <si>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</si>
  <si>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</si>
  <si>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</si>
  <si>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</si>
  <si>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</si>
  <si>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</si>
  <si>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</si>
  <si>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</si>
  <si>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</si>
  <si>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</si>
  <si>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</si>
  <si>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</si>
  <si>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</si>
  <si>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</si>
  <si>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</si>
  <si>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</si>
  <si>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</si>
  <si>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</si>
  <si>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</si>
  <si>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</si>
  <si>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</si>
  <si>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</si>
  <si>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</si>
  <si>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</si>
  <si>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</si>
  <si>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</si>
  <si>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</si>
  <si>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</si>
  <si>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</si>
  <si>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</si>
  <si>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</si>
  <si>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</si>
  <si>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</si>
  <si>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</si>
  <si>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</si>
  <si>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</si>
  <si>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</si>
  <si>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</si>
  <si>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</si>
  <si>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</si>
  <si>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</si>
  <si>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</si>
  <si>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</si>
  <si>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</si>
  <si>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</si>
  <si>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</si>
  <si>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</si>
  <si>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</si>
  <si>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</si>
  <si>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</si>
  <si>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</si>
  <si>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</si>
  <si>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</si>
  <si>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</si>
  <si>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</si>
  <si>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</si>
  <si>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</si>
  <si>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</si>
  <si>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</si>
  <si>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</si>
  <si>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</si>
  <si>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</si>
  <si>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</si>
  <si>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</si>
  <si>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</si>
  <si>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</si>
  <si>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</si>
  <si>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</si>
  <si>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</si>
  <si>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</si>
  <si>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</si>
  <si>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</si>
  <si>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</si>
  <si>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</si>
  <si>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</si>
  <si>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</si>
  <si>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</si>
  <si>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</si>
  <si>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</si>
  <si>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</si>
  <si>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</si>
  <si>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</si>
  <si>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</si>
  <si>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</si>
  <si>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</si>
  <si>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</si>
  <si>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</si>
  <si>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</si>
  <si>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</si>
  <si>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</si>
  <si>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</si>
  <si>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</si>
  <si>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</si>
  <si>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</si>
  <si>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</si>
  <si>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</si>
  <si>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</si>
  <si>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</si>
  <si>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</si>
  <si>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</si>
  <si>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</si>
  <si>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</si>
  <si>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</si>
  <si>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</si>
  <si>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</si>
  <si>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</si>
  <si>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</si>
  <si>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</si>
  <si>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</si>
  <si>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</si>
  <si>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</si>
  <si>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</si>
  <si>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</si>
  <si>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</si>
  <si>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</si>
  <si>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</si>
  <si>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</si>
  <si>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</si>
  <si>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</si>
  <si>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</si>
  <si>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</si>
  <si>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</si>
  <si>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</si>
  <si>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</si>
  <si>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</si>
  <si>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</si>
  <si>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</si>
  <si>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</si>
  <si>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</si>
  <si>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</si>
  <si>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</si>
  <si>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</si>
  <si>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</si>
  <si>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</si>
  <si>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</si>
  <si>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</si>
  <si>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</si>
  <si>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</si>
  <si>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</si>
  <si>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</si>
  <si>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</si>
  <si>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</si>
  <si>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</si>
  <si>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</si>
  <si>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</si>
  <si>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</si>
  <si>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</si>
  <si>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</si>
  <si>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</si>
  <si>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</si>
  <si>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</si>
  <si>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</si>
  <si>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</si>
  <si>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</si>
  <si>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</si>
  <si>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</si>
  <si>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</si>
  <si>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</si>
  <si>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</si>
  <si>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</si>
  <si>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</si>
  <si>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</si>
  <si>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</si>
  <si>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</si>
  <si>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</si>
  <si>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</si>
  <si>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</si>
  <si>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</si>
  <si>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</si>
  <si>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</si>
  <si>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</si>
  <si>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</si>
  <si>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</si>
  <si>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</si>
  <si>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</si>
  <si>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</si>
  <si>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</si>
  <si>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</si>
  <si>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</si>
  <si>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</si>
  <si>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</si>
  <si>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</si>
  <si>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</si>
  <si>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</si>
  <si>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</si>
  <si>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</si>
  <si>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</si>
  <si>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</si>
  <si>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</si>
  <si>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</si>
  <si>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</si>
  <si>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</si>
  <si>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</si>
  <si>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</si>
  <si>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</si>
  <si>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</si>
  <si>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</si>
  <si>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</si>
  <si>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</si>
  <si>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</si>
  <si>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</si>
  <si>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</si>
  <si>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</si>
  <si>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</si>
  <si>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</si>
  <si>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</si>
  <si>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</si>
  <si>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</si>
  <si>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</si>
  <si>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</si>
  <si>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</si>
  <si>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</si>
  <si>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</si>
  <si>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</si>
  <si>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</si>
  <si>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</si>
  <si>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</si>
  <si>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</si>
  <si>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</si>
  <si>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</si>
  <si>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</si>
  <si>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</si>
  <si>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</si>
  <si>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</si>
  <si>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</si>
  <si>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</si>
  <si>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</si>
  <si>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</si>
  <si>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</si>
  <si>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</si>
  <si>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</si>
  <si>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</si>
  <si>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</si>
  <si>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</si>
  <si>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</si>
  <si>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</si>
  <si>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</si>
  <si>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</si>
  <si>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</si>
  <si>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</si>
  <si>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</si>
  <si>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</si>
  <si>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</si>
  <si>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</si>
  <si>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</si>
  <si>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</si>
  <si>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</si>
  <si>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</si>
  <si>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</si>
  <si>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</si>
  <si>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</si>
  <si>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</si>
  <si>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</si>
  <si>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</si>
  <si>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</si>
  <si>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</si>
  <si>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</si>
  <si>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</si>
  <si>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</si>
  <si>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</si>
  <si>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</si>
  <si>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</si>
  <si>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</si>
  <si>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</si>
  <si>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</si>
  <si>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</si>
  <si>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</si>
  <si>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</si>
  <si>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</si>
  <si>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</si>
  <si>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</si>
  <si>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</si>
  <si>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</si>
  <si>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</si>
  <si>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</si>
  <si>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</si>
  <si>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</si>
  <si>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</si>
  <si>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</si>
  <si>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</si>
  <si>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</si>
  <si>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</si>
  <si>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</si>
  <si>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</si>
  <si>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</si>
  <si>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</si>
  <si>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</si>
  <si>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</si>
  <si>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</si>
  <si>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</si>
  <si>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</si>
  <si>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</si>
  <si>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</si>
  <si>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</si>
  <si>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</si>
  <si>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</si>
  <si>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</si>
  <si>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</si>
  <si>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</si>
  <si>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</si>
  <si>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</si>
  <si>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</si>
  <si>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</si>
  <si>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</si>
  <si>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</si>
  <si>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</si>
  <si>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</si>
  <si>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</si>
  <si>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</si>
  <si>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</si>
  <si>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</si>
  <si>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</si>
  <si>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</si>
  <si>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</si>
  <si>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</si>
  <si>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</si>
  <si>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</si>
  <si>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</si>
  <si>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</si>
  <si>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</si>
  <si>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</si>
  <si>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</si>
  <si>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</si>
  <si>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</si>
  <si>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</si>
  <si>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</si>
  <si>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</si>
  <si>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</si>
  <si>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</si>
  <si>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</si>
  <si>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</si>
  <si>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</si>
  <si>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</si>
  <si>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</si>
  <si>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</si>
  <si>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</si>
  <si>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</si>
  <si>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</si>
  <si>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</si>
  <si>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</si>
  <si>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</si>
  <si>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</si>
  <si>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</si>
  <si>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</si>
  <si>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</si>
  <si>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</si>
  <si>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</si>
  <si>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</si>
  <si>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</si>
  <si>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</si>
  <si>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</si>
  <si>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</si>
  <si>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</si>
  <si>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</si>
  <si>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</si>
  <si>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</si>
  <si>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</si>
  <si>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</si>
  <si>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</si>
  <si>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</si>
  <si>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</si>
  <si>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</si>
  <si>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</si>
  <si>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</si>
  <si>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</si>
  <si>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</si>
  <si>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</si>
  <si>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</si>
  <si>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</si>
  <si>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</si>
  <si>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</si>
  <si>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</si>
  <si>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</si>
  <si>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</si>
  <si>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</si>
  <si>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</si>
  <si>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</si>
  <si>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</si>
  <si>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</si>
  <si>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</si>
  <si>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</si>
  <si>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</si>
  <si>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</si>
  <si>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</si>
  <si>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</si>
  <si>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</si>
  <si>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</si>
  <si>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</si>
  <si>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</si>
  <si>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</si>
  <si>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</si>
  <si>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</si>
  <si>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</si>
  <si>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</si>
  <si>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</si>
  <si>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</si>
  <si>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</si>
  <si>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</si>
  <si>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</si>
  <si>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</si>
  <si>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</si>
  <si>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</si>
  <si>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</si>
  <si>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</si>
  <si>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</si>
  <si>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</si>
  <si>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</si>
  <si>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</si>
  <si>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</si>
  <si>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</si>
  <si>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</si>
  <si>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</si>
  <si>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</si>
  <si>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</si>
  <si>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</si>
  <si>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</si>
  <si>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</si>
  <si>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</si>
  <si>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</si>
  <si>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</si>
  <si>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</si>
  <si>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</si>
  <si>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</si>
  <si>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</si>
  <si>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</si>
  <si>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</si>
  <si>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</si>
  <si>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</si>
  <si>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</si>
  <si>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</si>
  <si>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</si>
  <si>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</si>
  <si>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</si>
  <si>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</si>
  <si>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</si>
  <si>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</si>
  <si>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</si>
  <si>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</si>
  <si>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</si>
  <si>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</si>
  <si>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</si>
  <si>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</si>
  <si>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</si>
  <si>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</si>
  <si>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</si>
  <si>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</si>
  <si>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</si>
  <si>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</si>
  <si>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</si>
  <si>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</si>
  <si>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</si>
  <si>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</si>
  <si>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</si>
  <si>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</si>
  <si>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</si>
  <si>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</si>
  <si>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</si>
  <si>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</si>
  <si>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</si>
  <si>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</si>
  <si>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</si>
  <si>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</si>
  <si>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</si>
  <si>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</si>
  <si>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</si>
  <si>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</si>
  <si>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</si>
  <si>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</si>
  <si>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</si>
  <si>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</si>
  <si>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</si>
  <si>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</si>
  <si>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</si>
  <si>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</si>
  <si>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</si>
  <si>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</si>
  <si>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</si>
  <si>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</si>
  <si>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</si>
  <si>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</si>
  <si>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</si>
  <si>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</si>
  <si>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</si>
  <si>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</si>
  <si>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</si>
  <si>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</si>
  <si>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</si>
  <si>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</si>
  <si>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</si>
  <si>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</si>
  <si>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</si>
  <si>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</si>
  <si>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</si>
  <si>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</si>
  <si>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</si>
  <si>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</si>
  <si>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</si>
  <si>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</si>
  <si>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</si>
  <si>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</si>
  <si>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</si>
  <si>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</si>
  <si>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</si>
  <si>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</si>
  <si>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</si>
  <si>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</si>
  <si>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</si>
  <si>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</si>
  <si>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</si>
  <si>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</si>
  <si>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</si>
  <si>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</si>
  <si>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</si>
  <si>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</si>
  <si>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</si>
  <si>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</si>
  <si>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</si>
  <si>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</si>
  <si>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</si>
  <si>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</si>
  <si>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</si>
  <si>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</si>
  <si>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</si>
  <si>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</si>
  <si>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</si>
  <si>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</si>
  <si>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</si>
  <si>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</si>
  <si>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</si>
  <si>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</si>
  <si>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</si>
  <si>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</si>
  <si>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</si>
  <si>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</si>
  <si>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</si>
  <si>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</si>
  <si>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</si>
  <si>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</si>
  <si>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</si>
  <si>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</si>
  <si>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</si>
  <si>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</si>
  <si>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</si>
  <si>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</si>
  <si>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</si>
  <si>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</si>
  <si>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</si>
  <si>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</si>
  <si>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</si>
  <si>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</si>
  <si>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</si>
  <si>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</si>
  <si>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</si>
  <si>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</si>
  <si>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</si>
  <si>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</si>
  <si>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</si>
  <si>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</si>
  <si>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</si>
  <si>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</si>
  <si>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</si>
  <si>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</si>
  <si>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</si>
  <si>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</si>
  <si>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</si>
  <si>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</si>
  <si>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</si>
  <si>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</si>
  <si>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</si>
  <si>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</si>
  <si>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</si>
  <si>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</si>
  <si>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</si>
  <si>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</si>
  <si>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</si>
  <si>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</si>
  <si>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</si>
  <si>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</si>
  <si>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</si>
  <si>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</si>
  <si>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</si>
  <si>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</si>
  <si>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</si>
  <si>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</si>
  <si>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</si>
  <si>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</si>
  <si>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</si>
  <si>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</si>
  <si>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</si>
  <si>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</si>
  <si>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</si>
  <si>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</si>
  <si>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</si>
  <si>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</si>
  <si>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</si>
  <si>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</si>
  <si>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</si>
  <si>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</si>
  <si>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</si>
  <si>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</si>
  <si>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</si>
  <si>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</si>
  <si>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</si>
  <si>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</si>
  <si>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</si>
  <si>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</si>
  <si>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</si>
  <si>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</si>
  <si>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</si>
  <si>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</si>
  <si>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</si>
  <si>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</si>
  <si>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</si>
  <si>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</si>
  <si>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</si>
  <si>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</si>
  <si>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</si>
  <si>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</si>
  <si>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</si>
  <si>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</si>
  <si>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</si>
  <si>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</si>
  <si>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</si>
  <si>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</si>
  <si>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</si>
  <si>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</si>
  <si>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</si>
  <si>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</si>
  <si>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</si>
  <si>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</si>
  <si>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</si>
  <si>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</si>
  <si>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</si>
  <si>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</si>
  <si>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</si>
  <si>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</si>
  <si>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</si>
  <si>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</si>
  <si>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</si>
  <si>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</si>
  <si>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</si>
  <si>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</si>
  <si>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</si>
  <si>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</si>
  <si>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</si>
  <si>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</si>
  <si>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</si>
  <si>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</si>
  <si>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</si>
  <si>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</si>
  <si>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</si>
  <si>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</si>
  <si>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</si>
  <si>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</si>
  <si>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</si>
  <si>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</si>
  <si>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</si>
  <si>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</si>
  <si>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</si>
  <si>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</si>
  <si>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</si>
  <si>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</si>
  <si>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</si>
  <si>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</si>
  <si>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</si>
  <si>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</si>
  <si>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</si>
  <si>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</si>
  <si>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</si>
  <si>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</si>
  <si>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</si>
  <si>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</si>
  <si>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</si>
  <si>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</si>
  <si>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</si>
  <si>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</si>
  <si>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</si>
  <si>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</si>
  <si>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</si>
  <si>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</si>
  <si>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</si>
  <si>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</si>
  <si>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</si>
  <si>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</si>
  <si>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</si>
  <si>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</si>
  <si>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</si>
  <si>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</si>
  <si>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</si>
  <si>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</si>
  <si>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</si>
  <si>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</si>
  <si>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</si>
  <si>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</si>
  <si>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</si>
  <si>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</si>
  <si>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</si>
  <si>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</si>
  <si>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</si>
  <si>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</si>
  <si>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</si>
  <si>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</si>
  <si>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</si>
  <si>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</si>
  <si>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</si>
  <si>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</si>
  <si>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</si>
  <si>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</si>
  <si>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</si>
  <si>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</si>
  <si>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</si>
  <si>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</si>
  <si>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</si>
  <si>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</si>
  <si>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</si>
  <si>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</si>
  <si>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</si>
  <si>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</si>
  <si>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</si>
  <si>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</si>
  <si>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</si>
  <si>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</si>
  <si>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</si>
  <si>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</si>
  <si>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</si>
  <si>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</si>
  <si>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</si>
  <si>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</si>
  <si>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</si>
  <si>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</si>
  <si>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</si>
  <si>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</si>
  <si>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</si>
  <si>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</si>
  <si>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</si>
  <si>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</si>
  <si>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</si>
  <si>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</si>
  <si>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</si>
  <si>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</si>
  <si>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</si>
  <si>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</si>
  <si>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</si>
  <si>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</si>
  <si>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</si>
  <si>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</si>
  <si>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</si>
  <si>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</si>
  <si>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</si>
  <si>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</si>
  <si>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</si>
  <si>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</si>
  <si>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</si>
  <si>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</si>
  <si>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</si>
  <si>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</si>
  <si>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</si>
  <si>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</si>
  <si>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</si>
  <si>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</si>
  <si>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</si>
  <si>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</si>
  <si>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</si>
  <si>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</si>
  <si>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</si>
  <si>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</si>
  <si>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</si>
  <si>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</si>
  <si>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</si>
  <si>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</si>
  <si>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</si>
  <si>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</si>
  <si>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</si>
  <si>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</si>
  <si>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</si>
  <si>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</si>
  <si>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</si>
  <si>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</si>
  <si>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</si>
  <si>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</si>
  <si>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</si>
  <si>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</si>
  <si>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</si>
  <si>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</si>
  <si>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</si>
  <si>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</si>
  <si>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</si>
  <si>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</si>
  <si>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</si>
  <si>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</si>
  <si>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</si>
  <si>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</si>
  <si>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</si>
  <si>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</si>
  <si>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</si>
  <si>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</si>
  <si>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</si>
  <si>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</si>
  <si>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</si>
  <si>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</si>
  <si>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</si>
  <si>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</si>
  <si>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</si>
  <si>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</si>
  <si>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</si>
  <si>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</si>
  <si>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</si>
  <si>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</si>
  <si>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</si>
  <si>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</si>
  <si>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</si>
  <si>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</si>
  <si>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</si>
  <si>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</si>
  <si>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</si>
  <si>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</si>
  <si>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</si>
  <si>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</si>
  <si>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</si>
  <si>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</si>
  <si>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</si>
  <si>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</si>
  <si>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</si>
  <si>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</si>
  <si>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</si>
  <si>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</si>
  <si>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</si>
  <si>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</si>
  <si>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</si>
  <si>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</si>
  <si>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</si>
  <si>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</si>
  <si>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</si>
  <si>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</si>
  <si>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</si>
  <si>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</si>
  <si>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</si>
  <si>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</si>
  <si>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</si>
  <si>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</si>
  <si>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</si>
  <si>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</si>
  <si>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</si>
  <si>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</si>
  <si>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</si>
  <si>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</si>
  <si>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</si>
  <si>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</si>
  <si>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</si>
  <si>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</si>
  <si>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</si>
  <si>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</si>
  <si>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</si>
  <si>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</si>
  <si>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</si>
  <si>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</si>
  <si>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</si>
  <si>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</si>
  <si>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</si>
  <si>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</si>
  <si>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</si>
  <si>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</si>
  <si>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</si>
  <si>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</si>
  <si>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</si>
  <si>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</si>
  <si>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</si>
  <si>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</si>
  <si>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</si>
  <si>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</si>
  <si>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</si>
  <si>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</si>
  <si>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</si>
  <si>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</si>
  <si>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</si>
  <si>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</si>
  <si>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</si>
  <si>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</si>
  <si>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</si>
  <si>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</si>
  <si>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</si>
  <si>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</si>
  <si>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</si>
  <si>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</si>
  <si>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</si>
  <si>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</si>
  <si>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</si>
  <si>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</si>
  <si>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</si>
  <si>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</si>
  <si>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</si>
  <si>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</si>
  <si>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</si>
  <si>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</si>
  <si>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</si>
  <si>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</si>
  <si>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</si>
  <si>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</si>
  <si>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</si>
  <si>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</si>
  <si>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</si>
  <si>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</si>
  <si>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</si>
  <si>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</si>
  <si>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</si>
  <si>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</si>
  <si>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</si>
  <si>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</si>
  <si>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</si>
  <si>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</si>
  <si>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</si>
  <si>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</si>
  <si>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</si>
  <si>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</si>
  <si>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</si>
  <si>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</si>
  <si>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</si>
  <si>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</si>
  <si>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</si>
  <si>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</si>
  <si>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</si>
  <si>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</si>
  <si>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</si>
  <si>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</si>
  <si>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</si>
  <si>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</si>
  <si>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</si>
  <si>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</si>
  <si>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</si>
  <si>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</si>
  <si>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</si>
  <si>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</si>
  <si>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</si>
  <si>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</si>
  <si>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</si>
  <si>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</si>
  <si>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</si>
  <si>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</si>
  <si>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</si>
  <si>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</si>
  <si>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</si>
  <si>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</si>
  <si>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</si>
  <si>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</si>
  <si>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</si>
  <si>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</si>
  <si>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</si>
  <si>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</si>
  <si>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</si>
  <si>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</si>
  <si>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</si>
  <si>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</si>
  <si>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</si>
  <si>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</si>
  <si>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</si>
  <si>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</si>
  <si>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</si>
  <si>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</si>
  <si>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</si>
  <si>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</si>
  <si>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</si>
  <si>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</si>
  <si>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</si>
  <si>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</si>
  <si>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</si>
  <si>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</si>
  <si>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</si>
  <si>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</si>
  <si>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</si>
  <si>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</si>
  <si>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</si>
  <si>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</si>
  <si>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</si>
  <si>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</si>
  <si>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</si>
  <si>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</si>
  <si>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</si>
  <si>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</si>
  <si>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</si>
  <si>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</si>
  <si>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</si>
  <si>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</si>
  <si>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</si>
  <si>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</si>
  <si>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</si>
  <si>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</si>
  <si>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</si>
  <si>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</si>
  <si>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</si>
  <si>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</si>
  <si>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</si>
  <si>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</si>
  <si>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</si>
  <si>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</si>
  <si>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</si>
  <si>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</si>
  <si>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</si>
  <si>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</si>
  <si>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</si>
  <si>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</si>
  <si>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</si>
  <si>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</si>
  <si>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</si>
  <si>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</si>
  <si>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</si>
  <si>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</si>
  <si>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</si>
  <si>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</si>
  <si>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</si>
  <si>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</si>
  <si>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</si>
  <si>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</si>
  <si>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</si>
  <si>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</si>
  <si>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</si>
  <si>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</si>
  <si>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</si>
  <si>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</si>
  <si>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</si>
  <si>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</si>
  <si>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</si>
  <si>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</si>
  <si>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</si>
  <si>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</si>
  <si>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</si>
  <si>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</si>
  <si>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</si>
  <si>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</si>
  <si>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</si>
  <si>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</si>
  <si>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</si>
  <si>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</si>
  <si>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</si>
  <si>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</si>
  <si>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</si>
  <si>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</si>
  <si>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</si>
  <si>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</si>
  <si>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</si>
  <si>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</si>
  <si>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</si>
  <si>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</si>
  <si>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</si>
  <si>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</si>
  <si>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</si>
  <si>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</si>
  <si>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</si>
  <si>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</si>
  <si>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</si>
  <si>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</si>
  <si>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</si>
  <si>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</si>
  <si>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</si>
  <si>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</si>
  <si>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</si>
  <si>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</si>
  <si>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</si>
  <si>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</si>
  <si>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</si>
  <si>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</si>
  <si>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</si>
  <si>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</si>
  <si>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</si>
  <si>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</si>
  <si>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</si>
  <si>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</si>
  <si>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</si>
  <si>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</si>
  <si>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</si>
  <si>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</si>
  <si>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</si>
  <si>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</si>
  <si>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</si>
  <si>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</si>
  <si>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</si>
  <si>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</si>
  <si>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</si>
  <si>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</si>
  <si>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</si>
  <si>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</si>
  <si>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</si>
  <si>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</si>
  <si>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</si>
  <si>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</si>
  <si>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</si>
  <si>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</si>
  <si>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</si>
  <si>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</si>
  <si>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</si>
  <si>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</si>
  <si>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</si>
  <si>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</si>
  <si>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</si>
  <si>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</si>
  <si>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</si>
  <si>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</si>
  <si>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</si>
  <si>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</si>
  <si>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</si>
  <si>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</si>
  <si>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</si>
  <si>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</si>
  <si>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</si>
  <si>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</si>
  <si>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</si>
  <si>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</si>
  <si>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</si>
  <si>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</si>
  <si>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</si>
  <si>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</si>
  <si>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</si>
  <si>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</si>
  <si>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</si>
  <si>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</si>
  <si>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</si>
  <si>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</si>
  <si>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</si>
  <si>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</si>
  <si>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</si>
  <si>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</si>
  <si>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</si>
  <si>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</si>
  <si>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</si>
  <si>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</si>
  <si>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</si>
  <si>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</si>
  <si>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</si>
  <si>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</si>
  <si>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</si>
  <si>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</si>
  <si>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</si>
  <si>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</si>
  <si>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</si>
  <si>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</si>
  <si>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</si>
  <si>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</si>
  <si>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</si>
  <si>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</si>
  <si>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</si>
  <si>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</si>
  <si>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</si>
  <si>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</si>
  <si>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</si>
  <si>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</si>
  <si>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</si>
  <si>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</si>
  <si>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</si>
  <si>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</si>
  <si>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</si>
  <si>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</si>
  <si>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</si>
  <si>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</si>
  <si>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</si>
  <si>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</si>
  <si>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</si>
  <si>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</si>
  <si>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</si>
  <si>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</si>
  <si>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</si>
  <si>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</si>
  <si>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</si>
  <si>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</si>
  <si>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</si>
  <si>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</si>
  <si>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</si>
  <si>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</si>
  <si>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</si>
  <si>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</si>
  <si>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</si>
  <si>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</si>
  <si>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</si>
  <si>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</si>
  <si>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</si>
  <si>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</si>
  <si>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</si>
  <si>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</si>
  <si>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</si>
  <si>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</si>
  <si>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</si>
  <si>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</si>
  <si>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</si>
  <si>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</si>
  <si>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</si>
  <si>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</si>
  <si>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</si>
  <si>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</si>
  <si>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</si>
  <si>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</si>
  <si>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</si>
  <si>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</si>
  <si>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</si>
  <si>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</si>
  <si>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</si>
  <si>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</si>
  <si>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</si>
  <si>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</si>
  <si>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</si>
  <si>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</si>
  <si>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</si>
  <si>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</si>
  <si>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</si>
  <si>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</si>
  <si>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</si>
  <si>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</si>
  <si>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</si>
  <si>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</si>
  <si>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</si>
  <si>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</si>
  <si>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</si>
  <si>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</si>
  <si>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</si>
  <si>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</si>
  <si>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</si>
  <si>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</si>
  <si>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</si>
  <si>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</si>
  <si>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</si>
  <si>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</si>
  <si>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</si>
  <si>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</si>
  <si>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</si>
  <si>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</si>
  <si>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</si>
  <si>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</si>
  <si>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</si>
  <si>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</si>
  <si>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</si>
  <si>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</si>
  <si>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</si>
  <si>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</si>
  <si>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</si>
  <si>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</si>
  <si>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</si>
  <si>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</si>
  <si>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</si>
  <si>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</si>
  <si>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</si>
  <si>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</si>
  <si>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</si>
  <si>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</si>
  <si>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</si>
  <si>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</si>
  <si>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</si>
  <si>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</si>
  <si>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</si>
  <si>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</si>
  <si>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</si>
  <si>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</si>
  <si>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</si>
  <si>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</si>
  <si>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</si>
  <si>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</si>
  <si>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</si>
  <si>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</si>
  <si>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</si>
  <si>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</si>
  <si>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</si>
  <si>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</si>
  <si>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</si>
  <si>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</si>
  <si>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</si>
  <si>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</si>
  <si>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</si>
  <si>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</si>
  <si>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</si>
  <si>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</si>
  <si>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</si>
  <si>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</si>
  <si>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</si>
  <si>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</si>
  <si>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</si>
  <si>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</si>
  <si>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</si>
  <si>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</si>
  <si>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</si>
  <si>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</si>
  <si>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</si>
  <si>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</si>
  <si>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</si>
  <si>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</si>
  <si>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</si>
  <si>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</si>
  <si>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</si>
  <si>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</si>
  <si>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</si>
  <si>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</si>
  <si>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</si>
  <si>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</si>
  <si>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</si>
  <si>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</si>
  <si>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</si>
  <si>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</si>
  <si>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</si>
  <si>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</si>
  <si>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</si>
  <si>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</si>
  <si>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</si>
  <si>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</si>
  <si>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</si>
  <si>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</si>
  <si>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</si>
  <si>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</si>
  <si>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</si>
  <si>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</si>
  <si>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</si>
  <si>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</si>
  <si>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</si>
  <si>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</si>
  <si>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</si>
  <si>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</si>
  <si>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</si>
  <si>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</si>
  <si>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</si>
  <si>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</si>
  <si>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</si>
  <si>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</si>
  <si>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</si>
  <si>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</si>
  <si>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</si>
  <si>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</si>
  <si>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</si>
  <si>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</si>
  <si>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</si>
  <si>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</si>
  <si>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</si>
  <si>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</si>
  <si>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</si>
  <si>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</si>
  <si>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</si>
  <si>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</si>
  <si>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</si>
  <si>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</si>
  <si>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</si>
  <si>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</si>
  <si>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</si>
  <si>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</si>
  <si>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</si>
  <si>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</si>
  <si>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</si>
  <si>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</si>
  <si>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</si>
  <si>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</si>
  <si>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</si>
  <si>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</si>
  <si>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</si>
  <si>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</si>
  <si>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</si>
  <si>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</si>
  <si>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</si>
  <si>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</si>
  <si>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</si>
  <si>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</si>
  <si>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</si>
  <si>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</si>
  <si>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</si>
  <si>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</si>
  <si>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</si>
  <si>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</si>
  <si>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</si>
  <si>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</si>
  <si>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</si>
  <si>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</si>
  <si>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</si>
  <si>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</si>
  <si>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</si>
  <si>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</si>
  <si>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</si>
  <si>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</si>
  <si>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</si>
  <si>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</si>
  <si>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</si>
  <si>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</si>
  <si>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</si>
  <si>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</si>
  <si>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</si>
  <si>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</si>
  <si>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</si>
  <si>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</si>
  <si>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</si>
  <si>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</si>
  <si>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</si>
  <si>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</si>
  <si>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</si>
  <si>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</si>
  <si>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</si>
  <si>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</si>
  <si>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</si>
  <si>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</si>
  <si>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</si>
  <si>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</si>
  <si>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</si>
  <si>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</si>
  <si>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</si>
  <si>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</si>
  <si>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</si>
  <si>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</si>
  <si>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</si>
  <si>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</si>
  <si>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</si>
  <si>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</si>
  <si>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</si>
  <si>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</si>
  <si>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</si>
  <si>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</si>
  <si>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</si>
  <si>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</si>
  <si>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</si>
  <si>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</si>
  <si>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</si>
  <si>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</si>
  <si>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</si>
  <si>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</si>
  <si>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</si>
  <si>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</si>
  <si>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</si>
  <si>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</si>
  <si>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</si>
  <si>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</si>
  <si>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</si>
  <si>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</si>
  <si>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</si>
  <si>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</si>
  <si>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</si>
  <si>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</si>
  <si>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</si>
  <si>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</si>
  <si>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</si>
  <si>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</si>
  <si>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</si>
  <si>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</si>
  <si>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</si>
  <si>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</si>
  <si>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</si>
  <si>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</si>
  <si>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</si>
  <si>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</si>
  <si>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</si>
  <si>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</si>
  <si>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</si>
  <si>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</si>
  <si>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</si>
  <si>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</si>
  <si>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</si>
  <si>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</si>
  <si>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</si>
  <si>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</si>
  <si>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</si>
  <si>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</si>
  <si>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</si>
  <si>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</si>
  <si>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</si>
  <si>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</si>
  <si>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</si>
  <si>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</si>
  <si>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</si>
  <si>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</si>
  <si>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</si>
  <si>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</si>
  <si>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</si>
  <si>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</si>
  <si>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</si>
  <si>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</si>
  <si>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</si>
  <si>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</si>
  <si>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</si>
  <si>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</si>
  <si>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</si>
  <si>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</si>
  <si>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</si>
  <si>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</si>
  <si>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</si>
  <si>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</si>
  <si>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</si>
  <si>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</si>
  <si>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</si>
  <si>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</si>
  <si>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</si>
  <si>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</si>
  <si>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</si>
  <si>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</si>
  <si>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</si>
  <si>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</si>
  <si>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</si>
  <si>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</si>
  <si>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</si>
  <si>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</si>
  <si>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</si>
  <si>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</si>
  <si>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</si>
  <si>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</si>
  <si>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</si>
  <si>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</si>
  <si>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</si>
  <si>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</si>
  <si>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</si>
  <si>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</si>
  <si>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</si>
  <si>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</si>
  <si>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</si>
  <si>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</si>
  <si>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</si>
  <si>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</si>
  <si>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</si>
  <si>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</si>
  <si>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</si>
  <si>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</si>
  <si>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</si>
  <si>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</si>
  <si>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</si>
  <si>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</si>
  <si>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</si>
  <si>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</si>
  <si>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</si>
  <si>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</si>
  <si>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</si>
  <si>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</si>
  <si>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</si>
  <si>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</si>
  <si>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</si>
  <si>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</si>
  <si>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</si>
  <si>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</si>
  <si>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</si>
  <si>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</si>
  <si>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</si>
  <si>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</si>
  <si>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</si>
  <si>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</si>
  <si>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</si>
  <si>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</si>
  <si>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</si>
  <si>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</si>
  <si>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</si>
  <si>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</si>
  <si>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</si>
  <si>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</si>
  <si>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</si>
  <si>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</si>
  <si>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</si>
  <si>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</si>
  <si>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</si>
  <si>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</si>
  <si>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</si>
  <si>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</si>
  <si>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</si>
  <si>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</si>
  <si>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</si>
  <si>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</si>
  <si>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</si>
  <si>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</si>
  <si>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</si>
  <si>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</si>
  <si>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</si>
  <si>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</si>
  <si>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</si>
  <si>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</si>
  <si>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</si>
  <si>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</si>
  <si>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</si>
  <si>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</si>
  <si>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</si>
  <si>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</si>
  <si>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</si>
  <si>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</si>
  <si>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</si>
  <si>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</si>
  <si>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</si>
  <si>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</si>
  <si>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</si>
  <si>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</si>
  <si>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</si>
  <si>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</si>
  <si>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</si>
  <si>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</si>
  <si>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</si>
  <si>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</si>
  <si>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</si>
  <si>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</si>
  <si>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</si>
  <si>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</si>
  <si>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</si>
  <si>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</si>
  <si>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</si>
  <si>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</si>
  <si>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</si>
  <si>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</si>
  <si>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</si>
  <si>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</si>
  <si>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</si>
  <si>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</si>
  <si>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</si>
  <si>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</si>
  <si>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</si>
  <si>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</si>
  <si>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</si>
  <si>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</si>
  <si>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</si>
  <si>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</si>
  <si>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</si>
  <si>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</si>
  <si>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</si>
  <si>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</si>
  <si>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</si>
  <si>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</si>
  <si>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</si>
  <si>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</si>
  <si>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</si>
  <si>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</si>
  <si>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</si>
  <si>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</si>
  <si>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</si>
  <si>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</si>
  <si>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</si>
  <si>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</si>
  <si>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</si>
  <si>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</si>
  <si>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</si>
  <si>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</si>
  <si>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</si>
  <si>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</si>
  <si>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</si>
  <si>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</si>
  <si>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</si>
  <si>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</si>
  <si>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</si>
  <si>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</si>
  <si>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</si>
  <si>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</si>
  <si>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</si>
  <si>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</si>
  <si>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</si>
  <si>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</si>
  <si>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</si>
  <si>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</si>
  <si>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</si>
  <si>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</si>
  <si>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</si>
  <si>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</si>
  <si>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</si>
  <si>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</si>
  <si>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</si>
  <si>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</si>
  <si>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</si>
  <si>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</si>
  <si>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</si>
  <si>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</si>
  <si>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</si>
  <si>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</si>
  <si>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</si>
  <si>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</si>
  <si>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</si>
  <si>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</si>
  <si>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</si>
  <si>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</si>
  <si>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</si>
  <si>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</si>
  <si>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</si>
  <si>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</si>
  <si>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</si>
  <si>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</si>
  <si>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</si>
  <si>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</si>
  <si>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</si>
  <si>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</si>
  <si>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</si>
  <si>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</si>
  <si>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</si>
  <si>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</si>
  <si>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</si>
  <si>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</si>
  <si>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</si>
  <si>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</si>
  <si>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</si>
  <si>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</si>
  <si>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</si>
  <si>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</si>
  <si>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</si>
  <si>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</si>
  <si>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</si>
  <si>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</si>
  <si>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</si>
  <si>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</si>
  <si>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</si>
  <si>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</si>
  <si>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</si>
  <si>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</si>
  <si>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</si>
  <si>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</si>
  <si>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</si>
  <si>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</si>
  <si>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</si>
  <si>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</si>
  <si>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</si>
  <si>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</si>
  <si>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</si>
  <si>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</si>
  <si>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</si>
  <si>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</si>
  <si>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</si>
  <si>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</si>
  <si>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</si>
  <si>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</si>
  <si>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</si>
  <si>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</si>
  <si>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</si>
  <si>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</si>
  <si>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</si>
  <si>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</si>
  <si>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</si>
  <si>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</si>
  <si>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</si>
  <si>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</si>
  <si>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</si>
  <si>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</si>
  <si>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</si>
  <si>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</si>
  <si>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</si>
  <si>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</si>
  <si>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</si>
  <si>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</si>
  <si>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</si>
  <si>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</si>
  <si>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</si>
  <si>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</si>
  <si>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</si>
  <si>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</si>
  <si>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</si>
  <si>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</si>
  <si>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</si>
  <si>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</si>
  <si>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</si>
  <si>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</si>
  <si>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</si>
  <si>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</si>
  <si>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</si>
  <si>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</si>
  <si>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</si>
  <si>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</si>
  <si>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</si>
  <si>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</si>
  <si>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</si>
  <si>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</si>
  <si>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</si>
  <si>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</si>
  <si>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</si>
  <si>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</si>
  <si>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</si>
  <si>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</si>
  <si>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</si>
  <si>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</si>
  <si>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</si>
  <si>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</si>
  <si>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</si>
  <si>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</si>
  <si>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</si>
  <si>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</si>
  <si>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</si>
  <si>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</si>
  <si>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</si>
  <si>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</si>
  <si>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</si>
  <si>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</si>
  <si>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</si>
  <si>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</si>
  <si>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</si>
  <si>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</si>
  <si>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</si>
  <si>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</si>
  <si>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</si>
  <si>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</si>
  <si>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</si>
  <si>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</si>
  <si>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</si>
  <si>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</si>
  <si>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</si>
  <si>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</si>
  <si>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</si>
  <si>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</si>
  <si>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</si>
  <si>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</si>
  <si>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</si>
  <si>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</si>
  <si>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</si>
  <si>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</si>
  <si>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</si>
  <si>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</si>
  <si>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</si>
  <si>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</si>
  <si>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</si>
  <si>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</si>
  <si>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</si>
  <si>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</si>
  <si>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</si>
  <si>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</si>
  <si>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</si>
  <si>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</si>
  <si>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</si>
  <si>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</si>
  <si>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</si>
  <si>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</si>
  <si>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</si>
  <si>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</si>
  <si>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</si>
  <si>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</si>
  <si>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</si>
  <si>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</si>
  <si>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</si>
  <si>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</si>
  <si>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</si>
  <si>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</si>
  <si>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</si>
  <si>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</si>
  <si>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</si>
  <si>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</si>
  <si>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</si>
  <si>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</si>
  <si>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</si>
  <si>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</si>
  <si>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</si>
  <si>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</si>
  <si>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</si>
  <si>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</si>
  <si>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</si>
  <si>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</si>
  <si>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</si>
  <si>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</si>
  <si>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</si>
  <si>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</si>
  <si>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</si>
  <si>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</si>
  <si>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</si>
  <si>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</si>
  <si>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</si>
  <si>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</si>
  <si>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</si>
  <si>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</si>
  <si>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</si>
  <si>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</si>
  <si>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</si>
  <si>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</si>
  <si>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</si>
  <si>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</si>
  <si>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</si>
  <si>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</si>
  <si>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</si>
  <si>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</si>
  <si>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</si>
  <si>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</si>
  <si>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</si>
  <si>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</si>
  <si>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</si>
  <si>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</si>
  <si>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</si>
  <si>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</si>
  <si>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</si>
  <si>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</si>
  <si>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</si>
  <si>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</si>
  <si>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</si>
  <si>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</si>
  <si>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</si>
  <si>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</si>
  <si>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</si>
  <si>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</si>
  <si>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</si>
  <si>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</si>
  <si>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</si>
  <si>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</si>
  <si>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</si>
  <si>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</si>
  <si>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</si>
  <si>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</si>
  <si>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</si>
  <si>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</si>
  <si>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</si>
  <si>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</si>
  <si>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</si>
  <si>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</si>
  <si>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</si>
  <si>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</si>
  <si>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</si>
  <si>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</si>
  <si>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</si>
  <si>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</si>
  <si>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</si>
  <si>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</si>
  <si>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</si>
  <si>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</si>
  <si>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</si>
  <si>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</si>
  <si>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</si>
  <si>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</si>
  <si>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</si>
  <si>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</si>
  <si>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</si>
  <si>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</si>
  <si>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</si>
  <si>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</si>
  <si>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</si>
  <si>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</si>
  <si>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</si>
  <si>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</si>
  <si>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</si>
  <si>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</si>
  <si>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</si>
  <si>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</si>
  <si>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</si>
  <si>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</si>
  <si>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</si>
  <si>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</si>
  <si>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</si>
  <si>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</si>
  <si>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</si>
  <si>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</si>
  <si>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</si>
  <si>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</si>
  <si>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</si>
  <si>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</si>
  <si>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</si>
  <si>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</si>
  <si>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</si>
  <si>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</si>
  <si>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</si>
  <si>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</si>
  <si>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</si>
  <si>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</si>
  <si>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</si>
  <si>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</si>
  <si>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</si>
  <si>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</si>
  <si>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</si>
  <si>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</si>
  <si>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</si>
  <si>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</si>
  <si>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</si>
  <si>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</si>
  <si>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</si>
  <si>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</si>
  <si>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</si>
  <si>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</si>
  <si>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</si>
  <si>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</si>
  <si>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</si>
  <si>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</si>
  <si>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</si>
  <si>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</si>
  <si>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</si>
  <si>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</si>
  <si>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</si>
  <si>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</si>
  <si>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</si>
  <si>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</si>
  <si>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</si>
  <si>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</si>
  <si>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</si>
  <si>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</si>
  <si>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</si>
  <si>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</si>
  <si>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</si>
  <si>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</si>
  <si>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</si>
  <si>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</si>
  <si>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</si>
  <si>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</si>
  <si>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</si>
  <si>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</si>
  <si>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</si>
  <si>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</si>
  <si>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</si>
  <si>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</si>
  <si>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</si>
  <si>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</si>
  <si>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</si>
  <si>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</si>
  <si>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</si>
  <si>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</si>
  <si>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</si>
  <si>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</si>
  <si>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</si>
  <si>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</si>
  <si>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</si>
  <si>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</si>
  <si>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</si>
  <si>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</si>
  <si>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</si>
  <si>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</si>
  <si>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</si>
  <si>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</si>
  <si>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</si>
  <si>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</si>
  <si>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</si>
  <si>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</si>
  <si>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</si>
  <si>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</si>
  <si>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</si>
  <si>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</si>
  <si>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</si>
  <si>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</si>
  <si>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</si>
  <si>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</si>
  <si>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</si>
  <si>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</si>
  <si>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</si>
  <si>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</si>
  <si>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</si>
  <si>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</si>
  <si>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</si>
  <si>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</si>
  <si>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</si>
  <si>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</si>
  <si>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</si>
  <si>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</si>
  <si>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</si>
  <si>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</si>
  <si>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</si>
  <si>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</si>
  <si>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</si>
  <si>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</si>
  <si>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</si>
  <si>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</si>
  <si>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</si>
  <si>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</si>
  <si>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</si>
  <si>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</si>
  <si>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</si>
  <si>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</si>
  <si>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</si>
  <si>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</si>
  <si>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</si>
  <si>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</si>
  <si>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</si>
  <si>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</si>
  <si>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</si>
  <si>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</si>
  <si>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</si>
  <si>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</si>
  <si>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</si>
  <si>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</si>
  <si>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</si>
  <si>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</si>
  <si>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</si>
  <si>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</si>
  <si>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</si>
  <si>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</si>
  <si>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</si>
  <si>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</si>
  <si>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</si>
  <si>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</si>
  <si>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</si>
  <si>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</si>
  <si>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</si>
  <si>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</si>
  <si>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</si>
  <si>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</si>
  <si>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</si>
  <si>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</si>
  <si>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</si>
  <si>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</si>
  <si>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</si>
  <si>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</si>
  <si>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</si>
  <si>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</si>
  <si>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</si>
  <si>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</si>
  <si>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</si>
  <si>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</si>
  <si>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</si>
  <si>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</si>
  <si>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</si>
  <si>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</si>
  <si>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</si>
  <si>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</si>
  <si>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</si>
  <si>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</si>
  <si>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</si>
  <si>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</si>
  <si>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</si>
  <si>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</si>
  <si>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</si>
  <si>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</si>
  <si>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</si>
  <si>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</si>
  <si>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</si>
  <si>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</si>
  <si>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</si>
  <si>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</si>
  <si>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</si>
  <si>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</si>
  <si>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</si>
  <si>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</si>
  <si>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</si>
  <si>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</si>
  <si>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</si>
  <si>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</si>
  <si>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</si>
  <si>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</si>
  <si>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</si>
  <si>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</si>
  <si>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</si>
  <si>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</si>
  <si>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</si>
  <si>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</si>
  <si>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</si>
  <si>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</si>
  <si>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</si>
  <si>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</si>
  <si>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</si>
  <si>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</si>
  <si>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</si>
  <si>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</si>
  <si>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</si>
  <si>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</si>
  <si>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</si>
  <si>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</si>
  <si>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</si>
  <si>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</si>
  <si>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</si>
  <si>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</si>
  <si>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</si>
  <si>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</si>
  <si>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</si>
  <si>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</si>
  <si>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</si>
  <si>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</si>
  <si>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</si>
  <si>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</si>
  <si>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</si>
  <si>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</si>
  <si>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</si>
  <si>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</si>
  <si>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</si>
  <si>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</si>
  <si>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</si>
  <si>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</si>
  <si>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</si>
  <si>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</si>
  <si>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</si>
  <si>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</si>
  <si>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</si>
  <si>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</si>
  <si>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</si>
  <si>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</si>
  <si>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</si>
  <si>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</si>
  <si>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</si>
  <si>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</si>
  <si>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</si>
  <si>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</si>
  <si>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</si>
  <si>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</si>
  <si>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</si>
  <si>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</si>
  <si>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</si>
  <si>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</si>
  <si>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</si>
  <si>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</si>
  <si>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</si>
  <si>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</si>
  <si>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</si>
  <si>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</si>
  <si>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</si>
  <si>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</si>
  <si>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</si>
  <si>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</si>
  <si>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</si>
  <si>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</si>
  <si>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</si>
  <si>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</si>
  <si>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</si>
  <si>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</si>
  <si>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</si>
  <si>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</si>
  <si>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</si>
  <si>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</si>
  <si>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</si>
  <si>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</si>
  <si>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</si>
  <si>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</si>
  <si>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</si>
  <si>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</si>
  <si>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</si>
  <si>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</si>
  <si>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</si>
  <si>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</si>
  <si>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</si>
  <si>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</si>
  <si>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</si>
  <si>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</si>
  <si>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</si>
  <si>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</si>
  <si>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</si>
  <si>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</si>
  <si>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</si>
  <si>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</si>
  <si>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</si>
  <si>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</si>
  <si>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</si>
  <si>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</si>
  <si>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</si>
  <si>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</si>
  <si>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</si>
  <si>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</si>
  <si>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</si>
  <si>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</si>
  <si>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</si>
  <si>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</si>
  <si>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</si>
  <si>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</si>
  <si>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</si>
  <si>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</si>
  <si>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</si>
  <si>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</si>
  <si>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</si>
  <si>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</si>
  <si>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</si>
  <si>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</si>
  <si>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</si>
  <si>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</si>
  <si>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</si>
  <si>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</si>
  <si>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</si>
  <si>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</si>
  <si>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</si>
  <si>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</si>
  <si>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</si>
  <si>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</si>
  <si>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</si>
  <si>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</si>
  <si>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</si>
  <si>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</si>
  <si>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</si>
  <si>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</si>
  <si>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</si>
  <si>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</si>
  <si>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</si>
  <si>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</si>
  <si>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</si>
  <si>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</si>
  <si>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</si>
  <si>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</si>
  <si>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</si>
  <si>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</si>
  <si>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</si>
  <si>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</si>
  <si>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</si>
  <si>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</si>
  <si>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</si>
  <si>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</si>
  <si>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</si>
  <si>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</si>
  <si>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</si>
  <si>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</si>
  <si>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</si>
  <si>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</si>
  <si>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</si>
  <si>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</si>
  <si>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</si>
  <si>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</si>
  <si>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</si>
  <si>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</si>
  <si>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</si>
  <si>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</si>
  <si>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</si>
  <si>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</si>
  <si>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</si>
  <si>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</si>
  <si>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</si>
  <si>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</si>
  <si>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</si>
  <si>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</si>
  <si>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</si>
  <si>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</si>
  <si>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</si>
  <si>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</si>
  <si>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</si>
  <si>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</si>
  <si>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</si>
  <si>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</si>
  <si>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</si>
  <si>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</si>
  <si>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</si>
  <si>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</si>
  <si>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</si>
  <si>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</si>
  <si>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</si>
  <si>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</si>
  <si>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</si>
  <si>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</si>
  <si>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</si>
  <si>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</si>
  <si>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</si>
  <si>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</si>
  <si>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</si>
  <si>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</si>
  <si>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</si>
  <si>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</si>
  <si>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</si>
  <si>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</si>
  <si>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</si>
  <si>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</si>
  <si>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</si>
  <si>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</si>
  <si>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</si>
  <si>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</si>
  <si>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</si>
  <si>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</si>
  <si>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</si>
  <si>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</si>
  <si>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</si>
  <si>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</si>
  <si>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</si>
  <si>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</si>
  <si>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</si>
  <si>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</si>
  <si>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</si>
  <si>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</si>
  <si>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</si>
  <si>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</si>
  <si>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</si>
  <si>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</si>
  <si>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</si>
  <si>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</si>
  <si>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</si>
  <si>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</si>
  <si>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</si>
  <si>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</si>
  <si>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</si>
  <si>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</si>
  <si>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</si>
  <si>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</si>
  <si>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</si>
  <si>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</si>
  <si>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</si>
  <si>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</si>
  <si>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</si>
  <si>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</si>
  <si>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</si>
  <si>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</si>
  <si>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</si>
  <si>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</si>
  <si>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</si>
  <si>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</si>
  <si>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</si>
  <si>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</si>
  <si>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</si>
  <si>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</si>
  <si>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</si>
  <si>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</si>
  <si>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</si>
  <si>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</si>
  <si>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</si>
  <si>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</si>
  <si>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</si>
  <si>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</si>
  <si>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</si>
  <si>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</si>
  <si>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</si>
  <si>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</si>
  <si>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</si>
  <si>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</si>
  <si>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</si>
  <si>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</si>
  <si>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</si>
  <si>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</si>
  <si>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</si>
  <si>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</si>
  <si>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</si>
  <si>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</si>
  <si>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</si>
  <si>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</si>
  <si>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</si>
  <si>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</si>
  <si>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</si>
  <si>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</si>
  <si>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</si>
  <si>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</si>
  <si>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</si>
  <si>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</si>
  <si>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</si>
  <si>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</si>
  <si>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</si>
  <si>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</si>
  <si>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</si>
  <si>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</si>
  <si>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</si>
  <si>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</si>
  <si>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</si>
  <si>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</si>
  <si>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</si>
  <si>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</si>
  <si>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</si>
  <si>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</si>
  <si>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</si>
  <si>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</si>
  <si>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</si>
  <si>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</si>
  <si>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</si>
  <si>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</si>
  <si>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</si>
  <si>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</si>
  <si>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</si>
  <si>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</si>
  <si>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</si>
  <si>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</si>
  <si>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</si>
  <si>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</si>
  <si>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</si>
  <si>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</si>
  <si>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</si>
  <si>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</si>
  <si>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</si>
  <si>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</si>
  <si>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</si>
  <si>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</si>
  <si>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</si>
  <si>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</si>
  <si>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</si>
  <si>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</si>
  <si>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</si>
  <si>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</si>
  <si>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</si>
  <si>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</si>
  <si>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</si>
  <si>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</si>
  <si>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</si>
  <si>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</si>
  <si>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</si>
  <si>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</si>
  <si>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</si>
  <si>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</si>
  <si>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</si>
  <si>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</si>
  <si>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</si>
  <si>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</si>
  <si>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</si>
  <si>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</si>
  <si>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</si>
  <si>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</si>
  <si>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</si>
  <si>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</si>
  <si>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</si>
  <si>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</si>
  <si>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</si>
  <si>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</si>
  <si>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</si>
  <si>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</si>
  <si>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</si>
  <si>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</si>
  <si>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</si>
  <si>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</si>
  <si>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</si>
  <si>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</si>
  <si>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</si>
  <si>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</si>
  <si>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</si>
  <si>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</si>
  <si>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</si>
  <si>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</si>
  <si>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</si>
  <si>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</si>
  <si>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</si>
  <si>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</si>
  <si>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</si>
  <si>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</si>
  <si>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</si>
  <si>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</si>
  <si>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</si>
  <si>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</si>
  <si>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</si>
  <si>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</si>
  <si>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</si>
  <si>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</si>
  <si>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</si>
  <si>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</si>
  <si>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</si>
  <si>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</si>
  <si>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</si>
  <si>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</si>
  <si>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</si>
  <si>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</si>
  <si>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</si>
  <si>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</si>
  <si>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</si>
  <si>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</si>
  <si>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</si>
  <si>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</si>
  <si>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</si>
  <si>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</si>
  <si>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</si>
  <si>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</si>
  <si>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</si>
  <si>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</si>
  <si>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</si>
  <si>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</si>
  <si>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</si>
  <si>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</si>
  <si>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</si>
  <si>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</si>
  <si>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</si>
  <si>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</si>
  <si>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</si>
  <si>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</si>
  <si>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</si>
  <si>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</si>
  <si>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</si>
  <si>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</si>
  <si>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</si>
  <si>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</si>
  <si>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</si>
  <si>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</si>
  <si>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</si>
  <si>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</si>
  <si>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</si>
  <si>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</si>
  <si>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</si>
  <si>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</si>
  <si>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</si>
  <si>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</si>
  <si>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</si>
  <si>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</si>
  <si>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</si>
  <si>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</si>
  <si>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</si>
  <si>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</si>
  <si>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</si>
  <si>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</si>
  <si>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</si>
  <si>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</si>
  <si>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</si>
  <si>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</si>
  <si>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</si>
  <si>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</si>
  <si>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</si>
  <si>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</si>
  <si>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</si>
  <si>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</si>
  <si>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</si>
  <si>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</si>
  <si>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</si>
  <si>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</si>
  <si>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</si>
  <si>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</si>
  <si>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</si>
  <si>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</si>
  <si>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</si>
  <si>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</si>
  <si>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</si>
  <si>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</si>
  <si>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</si>
  <si>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</si>
  <si>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</si>
  <si>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</si>
  <si>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</si>
  <si>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</si>
  <si>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</si>
  <si>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</si>
  <si>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</si>
  <si>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</si>
  <si>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</si>
  <si>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</si>
  <si>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</si>
  <si>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</si>
  <si>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</si>
  <si>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</si>
  <si>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</si>
  <si>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</si>
  <si>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</si>
  <si>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</si>
  <si>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</si>
  <si>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</si>
  <si>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</si>
  <si>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</si>
  <si>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</si>
  <si>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</si>
  <si>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</si>
  <si>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</si>
  <si>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</si>
  <si>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</si>
  <si>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</si>
  <si>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</si>
  <si>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</si>
  <si>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</si>
  <si>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</si>
  <si>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</si>
  <si>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</si>
  <si>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</si>
  <si>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</si>
  <si>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</si>
  <si>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</si>
  <si>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</si>
  <si>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</si>
  <si>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</si>
  <si>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</si>
  <si>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</si>
  <si>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</si>
  <si>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</si>
  <si>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</si>
  <si>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</si>
  <si>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</si>
  <si>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</si>
  <si>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</si>
  <si>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</si>
  <si>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</si>
  <si>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</si>
  <si>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</si>
  <si>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</si>
  <si>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</si>
  <si>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</si>
  <si>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</si>
  <si>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</si>
  <si>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</si>
  <si>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</si>
  <si>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</si>
  <si>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</si>
  <si>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</si>
  <si>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</si>
  <si>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</si>
  <si>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</si>
  <si>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</si>
  <si>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</si>
  <si>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</si>
  <si>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</si>
  <si>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</si>
  <si>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</si>
  <si>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</si>
  <si>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</si>
  <si>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</si>
  <si>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</si>
  <si>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</si>
  <si>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</si>
  <si>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</si>
  <si>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</si>
  <si>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</si>
  <si>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</si>
  <si>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</si>
  <si>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</si>
  <si>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</si>
  <si>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</si>
  <si>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</si>
  <si>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</si>
  <si>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</si>
  <si>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</si>
  <si>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</si>
  <si>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</si>
  <si>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</si>
  <si>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</si>
  <si>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</si>
  <si>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</si>
  <si>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</si>
  <si>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</si>
  <si>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</si>
  <si>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</si>
  <si>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</si>
  <si>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</si>
  <si>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</si>
  <si>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</si>
  <si>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</si>
  <si>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</si>
  <si>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</si>
  <si>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</si>
  <si>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</si>
  <si>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</si>
  <si>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</si>
  <si>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</si>
  <si>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</si>
  <si>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</si>
  <si>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</si>
  <si>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</si>
  <si>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</si>
  <si>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</si>
  <si>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</si>
  <si>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</si>
  <si>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</si>
  <si>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</si>
  <si>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</si>
  <si>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</si>
  <si>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</si>
  <si>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</si>
  <si>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</si>
  <si>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</si>
  <si>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</si>
  <si>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</si>
  <si>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</si>
  <si>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</si>
  <si>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</si>
  <si>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</si>
  <si>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</si>
  <si>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</si>
  <si>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</si>
  <si>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</si>
  <si>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</si>
  <si>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</si>
  <si>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</si>
  <si>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</si>
  <si>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</si>
  <si>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</si>
  <si>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</si>
  <si>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</si>
  <si>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</si>
  <si>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</si>
  <si>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</si>
  <si>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</si>
  <si>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</si>
  <si>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</si>
  <si>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</si>
  <si>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</si>
  <si>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</si>
  <si>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</si>
  <si>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</si>
  <si>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</si>
  <si>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</si>
  <si>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</si>
  <si>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</si>
  <si>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</si>
  <si>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</si>
  <si>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</si>
  <si>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</si>
  <si>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</si>
  <si>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</si>
  <si>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</si>
  <si>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</si>
  <si>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</si>
  <si>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</si>
  <si>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</si>
  <si>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</si>
  <si>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</si>
  <si>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</si>
  <si>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</si>
  <si>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</si>
  <si>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</si>
  <si>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</si>
  <si>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</si>
  <si>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</si>
  <si>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</si>
  <si>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</si>
  <si>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</si>
  <si>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</si>
  <si>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</si>
  <si>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</si>
  <si>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</si>
  <si>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</si>
  <si>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</si>
  <si>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</si>
  <si>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</si>
  <si>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</si>
  <si>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</si>
  <si>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</si>
  <si>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</si>
  <si>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</si>
  <si>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</si>
  <si>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</si>
  <si>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</si>
  <si>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</si>
  <si>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</si>
  <si>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</si>
  <si>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</si>
  <si>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</si>
  <si>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</si>
  <si>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</si>
  <si>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</si>
  <si>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</si>
  <si>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</si>
  <si>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</si>
  <si>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</si>
  <si>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</si>
  <si>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</si>
  <si>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</si>
  <si>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</si>
  <si>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</si>
  <si>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</si>
  <si>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</si>
  <si>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</si>
  <si>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</si>
  <si>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</si>
  <si>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</si>
  <si>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</si>
  <si>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</si>
  <si>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</si>
  <si>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</si>
  <si>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</si>
  <si>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</si>
  <si>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</si>
  <si>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</si>
  <si>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</si>
  <si>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</si>
  <si>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</si>
  <si>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</si>
  <si>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</si>
  <si>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</si>
  <si>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</si>
  <si>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</si>
  <si>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</si>
  <si>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</si>
  <si>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</si>
  <si>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</si>
  <si>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</si>
  <si>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</si>
  <si>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</si>
  <si>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</si>
  <si>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</si>
  <si>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</si>
  <si>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</si>
  <si>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</si>
  <si>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</si>
  <si>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</si>
  <si>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</si>
  <si>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</si>
  <si>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</si>
  <si>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</si>
  <si>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</si>
  <si>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</si>
  <si>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</si>
  <si>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</si>
  <si>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</si>
  <si>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</si>
  <si>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</si>
  <si>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</si>
  <si>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</si>
  <si>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</si>
  <si>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</si>
  <si>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</si>
  <si>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</si>
  <si>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</si>
  <si>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</si>
  <si>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</si>
  <si>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</si>
  <si>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</si>
  <si>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</si>
  <si>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</si>
  <si>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</si>
  <si>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</si>
  <si>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</si>
  <si>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</si>
  <si>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</si>
  <si>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</si>
  <si>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</si>
  <si>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</si>
  <si>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</si>
  <si>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</si>
  <si>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</si>
  <si>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</si>
  <si>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</si>
  <si>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</si>
  <si>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</si>
  <si>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</si>
  <si>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</si>
  <si>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</si>
  <si>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</si>
  <si>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</si>
  <si>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</si>
  <si>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</si>
  <si>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</si>
  <si>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</si>
  <si>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</si>
  <si>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</si>
  <si>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</si>
  <si>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</si>
  <si>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</si>
  <si>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</si>
  <si>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</si>
  <si>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</si>
  <si>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</si>
  <si>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</si>
  <si>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</si>
  <si>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</si>
  <si>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</si>
  <si>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</si>
  <si>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</si>
  <si>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</si>
  <si>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</si>
  <si>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</si>
  <si>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</si>
  <si>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</si>
  <si>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</si>
  <si>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</si>
  <si>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</si>
  <si>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</si>
  <si>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</si>
  <si>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</si>
  <si>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</si>
  <si>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</si>
  <si>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</si>
  <si>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</si>
  <si>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</si>
  <si>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</si>
  <si>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</si>
  <si>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</si>
  <si>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</si>
  <si>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</si>
  <si>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</si>
  <si>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</si>
  <si>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</si>
  <si>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</si>
  <si>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</si>
  <si>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</si>
  <si>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</si>
  <si>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</si>
  <si>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</si>
  <si>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</si>
  <si>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</si>
  <si>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</si>
  <si>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</si>
  <si>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</si>
  <si>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</si>
  <si>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</si>
  <si>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</si>
  <si>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</si>
  <si>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</si>
  <si>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</si>
  <si>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</si>
  <si>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</si>
  <si>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</si>
  <si>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</si>
  <si>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</si>
  <si>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</si>
  <si>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</si>
  <si>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</si>
  <si>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</si>
  <si>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</si>
  <si>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</si>
  <si>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</si>
  <si>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</si>
  <si>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</si>
  <si>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</si>
  <si>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</si>
  <si>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</si>
  <si>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</si>
  <si>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</si>
  <si>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</si>
  <si>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</si>
  <si>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</si>
  <si>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</si>
  <si>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</si>
  <si>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</si>
  <si>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</si>
  <si>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</si>
  <si>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</si>
  <si>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</si>
  <si>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</si>
  <si>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</si>
  <si>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</si>
  <si>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</si>
  <si>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</si>
  <si>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</si>
  <si>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</si>
  <si>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</si>
  <si>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</si>
  <si>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</si>
  <si>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</si>
  <si>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</si>
  <si>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</si>
  <si>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</si>
  <si>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</si>
  <si>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</si>
  <si>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</si>
  <si>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</si>
  <si>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</si>
  <si>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</si>
  <si>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</si>
  <si>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</si>
  <si>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</si>
  <si>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</si>
  <si>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</si>
  <si>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</si>
  <si>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</si>
  <si>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</si>
  <si>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</si>
  <si>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</si>
  <si>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</si>
  <si>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</si>
  <si>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</si>
  <si>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</si>
  <si>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</si>
  <si>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</si>
  <si>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</si>
  <si>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</si>
  <si>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</si>
  <si>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</si>
  <si>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</si>
  <si>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</si>
  <si>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</si>
  <si>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</si>
  <si>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</si>
  <si>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</si>
  <si>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</si>
  <si>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</si>
  <si>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</si>
  <si>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</si>
  <si>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</si>
  <si>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</si>
  <si>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</si>
  <si>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</si>
  <si>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</si>
  <si>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</si>
  <si>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</si>
  <si>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</si>
  <si>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</si>
  <si>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</si>
  <si>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</si>
  <si>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</si>
  <si>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</si>
  <si>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</si>
  <si>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</si>
  <si>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</si>
  <si>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</si>
  <si>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</si>
  <si>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</si>
  <si>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</si>
  <si>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</si>
  <si>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</si>
  <si>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</si>
  <si>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</si>
  <si>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</si>
  <si>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</si>
  <si>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</si>
  <si>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</si>
  <si>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</si>
  <si>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</si>
  <si>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</si>
  <si>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</si>
  <si>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</si>
  <si>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</si>
  <si>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</si>
  <si>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</si>
  <si>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</si>
  <si>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</si>
  <si>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</si>
  <si>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</si>
  <si>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</si>
  <si>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</si>
  <si>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</si>
  <si>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</si>
  <si>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</si>
  <si>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</si>
  <si>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</si>
  <si>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</si>
  <si>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</si>
  <si>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</si>
  <si>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</si>
  <si>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</si>
  <si>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</si>
  <si>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</si>
  <si>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</si>
  <si>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</si>
  <si>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</si>
  <si>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</si>
  <si>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</si>
  <si>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</si>
  <si>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</si>
  <si>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</si>
  <si>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</si>
  <si>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</si>
  <si>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</si>
  <si>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</si>
  <si>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</si>
  <si>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</si>
  <si>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</si>
  <si>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</si>
  <si>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</si>
  <si>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</si>
  <si>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</si>
  <si>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</si>
  <si>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</si>
  <si>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</si>
  <si>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</si>
  <si>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</si>
  <si>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</si>
  <si>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</si>
  <si>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</si>
  <si>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</si>
  <si>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</si>
  <si>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</si>
  <si>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</si>
  <si>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</si>
  <si>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</si>
  <si>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</si>
  <si>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</si>
  <si>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</si>
  <si>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</si>
  <si>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</si>
  <si>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</si>
  <si>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</si>
  <si>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</si>
  <si>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</si>
  <si>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</si>
  <si>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</si>
  <si>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</si>
  <si>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</si>
  <si>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</si>
  <si>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</si>
  <si>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</si>
  <si>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</si>
  <si>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</si>
  <si>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</si>
  <si>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</si>
  <si>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</si>
  <si>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</si>
  <si>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</si>
  <si>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</si>
  <si>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</si>
  <si>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</si>
  <si>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</si>
  <si>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</si>
  <si>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</si>
  <si>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</si>
  <si>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</si>
  <si>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</si>
  <si>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</si>
  <si>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</si>
  <si>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</si>
  <si>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</si>
  <si>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</si>
  <si>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</si>
  <si>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</si>
  <si>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</si>
  <si>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</si>
  <si>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</si>
  <si>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</si>
  <si>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</si>
  <si>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</si>
  <si>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</si>
  <si>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</si>
  <si>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</si>
  <si>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</si>
  <si>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</si>
  <si>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</si>
  <si>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</si>
  <si>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</si>
  <si>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</si>
  <si>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</si>
  <si>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</si>
  <si>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</si>
  <si>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</si>
  <si>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</si>
  <si>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</si>
  <si>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</si>
  <si>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</si>
  <si>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</si>
  <si>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</si>
  <si>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</si>
  <si>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</si>
  <si>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</si>
  <si>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</si>
  <si>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</si>
  <si>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</si>
  <si>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</si>
  <si>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</si>
  <si>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</si>
  <si>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</si>
  <si>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</si>
  <si>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</si>
  <si>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</si>
  <si>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</si>
  <si>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</si>
  <si>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</si>
  <si>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</si>
  <si>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</si>
  <si>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</si>
  <si>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</si>
  <si>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</si>
  <si>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</si>
  <si>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</si>
  <si>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</si>
  <si>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</si>
  <si>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</si>
  <si>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</si>
  <si>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</si>
  <si>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</si>
  <si>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</si>
  <si>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</si>
  <si>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</si>
  <si>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</si>
  <si>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</si>
  <si>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</si>
  <si>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</si>
  <si>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</si>
  <si>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</si>
  <si>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</si>
  <si>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</si>
  <si>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</si>
  <si>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</si>
  <si>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</si>
  <si>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</si>
  <si>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</si>
  <si>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</si>
  <si>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</si>
  <si>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</si>
  <si>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</si>
  <si>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</si>
  <si>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</si>
  <si>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</si>
  <si>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</si>
  <si>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</si>
  <si>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</si>
  <si>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</si>
  <si>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</si>
  <si>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</si>
  <si>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</si>
  <si>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</si>
  <si>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</si>
  <si>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</si>
  <si>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</si>
  <si>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</si>
  <si>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</si>
  <si>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</si>
  <si>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</si>
  <si>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</si>
  <si>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</si>
  <si>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</si>
  <si>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</si>
  <si>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</si>
  <si>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</si>
  <si>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</si>
  <si>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</si>
  <si>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</si>
  <si>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</si>
  <si>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</si>
  <si>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</si>
  <si>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</si>
  <si>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</si>
  <si>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</si>
  <si>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</si>
  <si>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</si>
  <si>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</si>
  <si>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</si>
  <si>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</si>
  <si>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</si>
  <si>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</si>
  <si>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</si>
  <si>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</si>
  <si>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</si>
  <si>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</si>
  <si>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</si>
  <si>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</si>
  <si>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</si>
  <si>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</si>
  <si>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</si>
  <si>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</si>
  <si>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</si>
  <si>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</si>
  <si>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</si>
  <si>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</si>
  <si>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</si>
  <si>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</si>
  <si>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</si>
  <si>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</si>
  <si>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</si>
  <si>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</si>
  <si>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</si>
  <si>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</si>
  <si>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</si>
  <si>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</si>
  <si>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</si>
  <si>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</si>
  <si>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</si>
  <si>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</si>
  <si>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</si>
  <si>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</si>
  <si>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</si>
  <si>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</si>
  <si>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</si>
  <si>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</si>
  <si>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</si>
  <si>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</si>
  <si>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</si>
  <si>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</si>
  <si>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</si>
  <si>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</si>
  <si>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</si>
  <si>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</si>
  <si>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</si>
  <si>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</si>
  <si>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</si>
  <si>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</si>
  <si>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</si>
  <si>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</si>
  <si>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</si>
  <si>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</si>
  <si>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</si>
  <si>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</si>
  <si>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</si>
  <si>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</si>
  <si>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</si>
  <si>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</si>
  <si>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</si>
  <si>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</si>
  <si>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</si>
  <si>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</si>
  <si>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</si>
  <si>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</si>
  <si>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</si>
  <si>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</si>
  <si>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</si>
  <si>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</si>
  <si>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</si>
  <si>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</si>
  <si>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</si>
  <si>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</si>
  <si>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</si>
  <si>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</si>
  <si>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</si>
  <si>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</si>
  <si>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</si>
  <si>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</si>
  <si>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</si>
  <si>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</si>
  <si>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</si>
  <si>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</si>
  <si>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</si>
  <si>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</si>
  <si>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</si>
  <si>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</si>
  <si>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</si>
  <si>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</si>
  <si>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</si>
  <si>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</si>
  <si>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</si>
  <si>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</si>
  <si>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</si>
  <si>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</si>
  <si>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</si>
  <si>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</si>
  <si>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</si>
  <si>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</si>
  <si>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</si>
  <si>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</si>
  <si>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</si>
  <si>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</si>
  <si>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</si>
  <si>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</si>
  <si>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</si>
  <si>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</si>
  <si>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</si>
  <si>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</si>
  <si>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</si>
  <si>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</si>
  <si>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</si>
  <si>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</si>
  <si>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</si>
  <si>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</si>
  <si>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</si>
  <si>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</si>
  <si>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</si>
  <si>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</si>
  <si>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</si>
  <si>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</si>
  <si>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</si>
  <si>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</si>
  <si>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</si>
  <si>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</si>
  <si>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</si>
  <si>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</si>
  <si>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</si>
  <si>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</si>
  <si>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</si>
  <si>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</si>
  <si>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</si>
  <si>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</si>
  <si>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</si>
  <si>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</si>
  <si>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</si>
  <si>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</si>
  <si>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</si>
  <si>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</si>
  <si>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</si>
  <si>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</si>
  <si>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</si>
  <si>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</si>
  <si>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</si>
  <si>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</si>
  <si>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</si>
  <si>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</si>
  <si>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</si>
  <si>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</si>
  <si>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</si>
  <si>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</si>
  <si>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</si>
  <si>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</si>
  <si>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</si>
  <si>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</si>
  <si>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</si>
  <si>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</si>
  <si>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</si>
  <si>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</si>
  <si>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</si>
  <si>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</si>
  <si>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</si>
  <si>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</si>
  <si>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</si>
  <si>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</si>
  <si>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</si>
  <si>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</si>
  <si>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</si>
  <si>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</si>
  <si>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</si>
  <si>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</si>
  <si>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</si>
  <si>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</si>
  <si>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</si>
  <si>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</si>
  <si>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</si>
  <si>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</si>
  <si>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</si>
  <si>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</si>
  <si>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</si>
  <si>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</si>
  <si>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</si>
  <si>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</si>
  <si>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</si>
  <si>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</si>
  <si>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</si>
  <si>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</si>
  <si>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</si>
  <si>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</si>
  <si>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</si>
  <si>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</si>
  <si>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</si>
  <si>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</si>
  <si>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</si>
  <si>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</si>
  <si>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</si>
  <si>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</si>
  <si>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</si>
  <si>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</si>
  <si>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</si>
  <si>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</si>
  <si>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</si>
  <si>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</si>
  <si>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</si>
  <si>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</si>
  <si>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</si>
  <si>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</si>
  <si>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</si>
  <si>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</si>
  <si>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</si>
  <si>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</si>
  <si>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</si>
  <si>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</si>
  <si>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</si>
  <si>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</si>
  <si>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</si>
  <si>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</si>
  <si>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</si>
  <si>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</si>
  <si>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</si>
  <si>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</si>
  <si>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</si>
  <si>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</si>
  <si>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</si>
  <si>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</si>
  <si>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</si>
  <si>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</si>
  <si>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</si>
  <si>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</si>
  <si>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</si>
  <si>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</si>
  <si>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</si>
  <si>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</si>
  <si>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</si>
  <si>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</si>
  <si>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</si>
  <si>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</si>
  <si>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</si>
  <si>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</si>
  <si>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</si>
  <si>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</si>
  <si>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</si>
  <si>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</si>
  <si>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</si>
  <si>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</si>
  <si>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</si>
  <si>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</si>
  <si>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</si>
  <si>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</si>
  <si>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</si>
  <si>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</si>
  <si>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</si>
  <si>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</si>
  <si>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</si>
  <si>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</si>
  <si>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</si>
  <si>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</si>
  <si>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</si>
  <si>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</si>
  <si>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</si>
  <si>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</si>
  <si>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</si>
  <si>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</si>
  <si>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</si>
  <si>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</si>
  <si>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</si>
  <si>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</si>
  <si>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</si>
  <si>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</si>
  <si>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</si>
  <si>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</si>
  <si>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</si>
  <si>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</si>
  <si>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</si>
  <si>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</si>
  <si>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</si>
  <si>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</si>
  <si>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</si>
  <si>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</si>
  <si>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</si>
  <si>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</si>
  <si>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</si>
  <si>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</si>
  <si>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</si>
  <si>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</si>
  <si>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</si>
  <si>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</si>
  <si>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</si>
  <si>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</si>
  <si>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</si>
  <si>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</si>
  <si>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</si>
  <si>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</si>
  <si>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</si>
  <si>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</si>
  <si>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</si>
  <si>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</si>
  <si>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</si>
  <si>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</si>
  <si>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</si>
  <si>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</si>
  <si>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</si>
  <si>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</si>
  <si>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</si>
  <si>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</si>
  <si>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</si>
  <si>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</si>
  <si>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</si>
  <si>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</si>
  <si>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</si>
  <si>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</si>
  <si>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</si>
  <si>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</si>
  <si>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</si>
  <si>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</si>
  <si>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</si>
  <si>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</si>
  <si>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</si>
  <si>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</si>
  <si>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</si>
  <si>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</si>
  <si>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</si>
  <si>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</si>
  <si>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</si>
  <si>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</si>
  <si>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</si>
  <si>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</si>
  <si>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</si>
  <si>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</si>
  <si>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</si>
  <si>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</si>
  <si>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</si>
  <si>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</si>
  <si>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</si>
  <si>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</si>
  <si>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</si>
  <si>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</si>
  <si>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</si>
  <si>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</si>
  <si>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</si>
  <si>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</si>
  <si>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</si>
  <si>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</si>
  <si>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</si>
  <si>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</si>
  <si>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</si>
  <si>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</si>
  <si>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</si>
  <si>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</si>
  <si>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</si>
  <si>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</si>
  <si>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</si>
  <si>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</si>
  <si>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</si>
  <si>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</si>
  <si>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</si>
  <si>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</si>
  <si>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</si>
  <si>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</si>
  <si>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</si>
  <si>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</si>
  <si>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</si>
  <si>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</si>
  <si>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</si>
  <si>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</si>
  <si>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</si>
  <si>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</si>
  <si>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</si>
  <si>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</si>
  <si>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</si>
  <si>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</si>
  <si>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</si>
  <si>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</si>
  <si>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</si>
  <si>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</si>
  <si>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</si>
  <si>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</si>
  <si>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</si>
  <si>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</si>
  <si>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</si>
  <si>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</si>
  <si>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</si>
  <si>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</si>
  <si>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</si>
  <si>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</si>
  <si>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</si>
  <si>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</si>
  <si>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</si>
  <si>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</si>
  <si>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</si>
  <si>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</si>
  <si>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</si>
  <si>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</si>
  <si>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</si>
  <si>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</si>
  <si>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</si>
  <si>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</si>
  <si>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</si>
  <si>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</si>
  <si>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</si>
  <si>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</si>
  <si>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</si>
  <si>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</si>
  <si>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</si>
  <si>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</si>
  <si>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</si>
  <si>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</si>
  <si>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</si>
  <si>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</si>
  <si>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</si>
  <si>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</si>
  <si>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</si>
  <si>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</si>
  <si>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</si>
  <si>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</si>
  <si>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</si>
  <si>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</si>
  <si>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</si>
  <si>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</si>
  <si>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</si>
  <si>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</si>
  <si>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</si>
  <si>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</si>
  <si>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</si>
  <si>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</si>
  <si>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</si>
  <si>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</si>
  <si>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</si>
  <si>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</si>
  <si>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</si>
  <si>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</si>
  <si>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</si>
  <si>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</si>
  <si>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</si>
  <si>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</si>
  <si>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</si>
  <si>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</si>
  <si>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</si>
  <si>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</si>
  <si>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</si>
  <si>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</si>
  <si>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</si>
  <si>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</si>
  <si>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</si>
  <si>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</si>
  <si>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</si>
  <si>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</si>
  <si>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</si>
  <si>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</si>
  <si>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</si>
  <si>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</si>
  <si>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</si>
  <si>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</si>
  <si>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</si>
  <si>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</si>
  <si>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</si>
  <si>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</si>
  <si>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</si>
  <si>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</si>
  <si>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</si>
  <si>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</si>
  <si>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</si>
  <si>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</si>
  <si>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</si>
  <si>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</si>
  <si>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</si>
  <si>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</si>
  <si>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</si>
  <si>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</si>
  <si>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</si>
  <si>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</si>
  <si>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</si>
  <si>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</si>
  <si>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</si>
  <si>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</si>
  <si>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</si>
  <si>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</si>
  <si>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</si>
  <si>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</si>
  <si>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</si>
  <si>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</si>
  <si>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</si>
  <si>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</si>
  <si>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</si>
  <si>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</si>
  <si>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</si>
  <si>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</si>
  <si>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</si>
  <si>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</si>
  <si>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</si>
  <si>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</si>
  <si>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</si>
  <si>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</si>
  <si>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</si>
  <si>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</si>
  <si>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</si>
  <si>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</si>
  <si>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</si>
  <si>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</si>
  <si>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</si>
  <si>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</si>
  <si>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</si>
  <si>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</si>
  <si>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</si>
  <si>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</si>
  <si>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</si>
  <si>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</si>
  <si>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</si>
  <si>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</si>
  <si>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</si>
  <si>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</si>
  <si>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</si>
  <si>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</si>
  <si>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</si>
  <si>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</si>
  <si>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</si>
  <si>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</si>
  <si>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</si>
  <si>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</si>
  <si>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</si>
  <si>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</si>
  <si>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</si>
  <si>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</si>
  <si>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</si>
  <si>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</si>
  <si>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</si>
  <si>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</si>
  <si>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</si>
  <si>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</si>
  <si>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</si>
  <si>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</si>
  <si>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</si>
  <si>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</si>
  <si>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</si>
  <si>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</si>
  <si>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</si>
  <si>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</si>
  <si>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</si>
  <si>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</si>
  <si>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</si>
  <si>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</si>
  <si>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</si>
  <si>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</si>
  <si>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</si>
  <si>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</si>
  <si>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</si>
  <si>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</si>
  <si>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</si>
  <si>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</si>
  <si>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</si>
  <si>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</si>
  <si>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</si>
  <si>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</si>
  <si>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</si>
  <si>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</si>
  <si>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</si>
  <si>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</si>
  <si>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</si>
  <si>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</si>
  <si>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</si>
  <si>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</si>
  <si>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</si>
  <si>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</si>
  <si>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</si>
  <si>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</si>
  <si>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</si>
  <si>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</si>
  <si>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</si>
  <si>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</si>
  <si>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</si>
  <si>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</si>
  <si>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</si>
  <si>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</si>
  <si>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</si>
  <si>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</si>
  <si>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</si>
  <si>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</si>
  <si>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</si>
  <si>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</si>
  <si>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</si>
  <si>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</si>
  <si>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</si>
  <si>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</si>
  <si>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</si>
  <si>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</si>
  <si>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</si>
  <si>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</si>
  <si>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</si>
  <si>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</si>
  <si>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</si>
  <si>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</si>
  <si>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</si>
  <si>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</si>
  <si>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</si>
  <si>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</si>
  <si>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</si>
  <si>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</si>
  <si>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</si>
  <si>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</si>
  <si>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</si>
  <si>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</si>
  <si>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</si>
  <si>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</si>
  <si>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</si>
  <si>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</si>
  <si>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</si>
  <si>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</si>
  <si>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</si>
  <si>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</si>
  <si>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</si>
  <si>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</si>
  <si>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</si>
  <si>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</si>
  <si>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</si>
  <si>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</si>
  <si>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</si>
  <si>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</si>
  <si>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</si>
  <si>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</si>
  <si>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</si>
  <si>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</si>
  <si>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</si>
  <si>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</si>
  <si>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</si>
  <si>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</si>
  <si>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</si>
  <si>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</si>
  <si>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</si>
  <si>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</si>
  <si>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</si>
  <si>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</si>
  <si>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</si>
  <si>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</si>
  <si>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</si>
  <si>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</si>
  <si>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</si>
  <si>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</si>
  <si>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</si>
  <si>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</si>
  <si>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</si>
  <si>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</si>
  <si>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</si>
  <si>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</si>
  <si>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</si>
  <si>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</si>
  <si>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</si>
  <si>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</si>
  <si>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</si>
  <si>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</si>
  <si>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</si>
  <si>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</si>
  <si>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</si>
  <si>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</si>
  <si>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</si>
  <si>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</si>
  <si>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</si>
  <si>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</si>
  <si>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</si>
  <si>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</si>
  <si>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</si>
  <si>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</si>
  <si>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</si>
  <si>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</si>
  <si>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</si>
  <si>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</si>
  <si>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</si>
  <si>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</si>
  <si>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</si>
  <si>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</si>
  <si>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</si>
  <si>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</si>
  <si>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</si>
  <si>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</si>
  <si>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</si>
  <si>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</si>
  <si>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</si>
  <si>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</si>
  <si>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</si>
  <si>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</si>
  <si>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</si>
  <si>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</si>
  <si>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</si>
  <si>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</si>
  <si>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</si>
  <si>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</si>
  <si>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</si>
  <si>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</si>
  <si>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</si>
  <si>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</si>
  <si>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</si>
  <si>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</si>
  <si>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</si>
  <si>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</si>
  <si>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</si>
  <si>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</si>
  <si>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</si>
  <si>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</si>
  <si>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</si>
  <si>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</si>
  <si>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</si>
  <si>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</si>
  <si>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</si>
  <si>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</si>
  <si>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</si>
  <si>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</si>
  <si>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</si>
  <si>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</si>
  <si>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</si>
  <si>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</si>
  <si>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</si>
  <si>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</si>
  <si>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</si>
  <si>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</si>
  <si>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</si>
  <si>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</si>
  <si>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</si>
  <si>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</si>
  <si>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</si>
  <si>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</si>
  <si>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</si>
  <si>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</si>
  <si>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</si>
  <si>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</si>
  <si>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</si>
  <si>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</si>
  <si>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</si>
  <si>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</si>
  <si>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</si>
  <si>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</si>
  <si>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</si>
  <si>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</si>
  <si>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</si>
  <si>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</si>
  <si>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</si>
  <si>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</si>
  <si>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</si>
  <si>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</si>
  <si>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</si>
  <si>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</si>
  <si>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</si>
  <si>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</si>
  <si>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</si>
  <si>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</si>
  <si>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</si>
  <si>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</si>
  <si>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</si>
  <si>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</si>
  <si>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</si>
  <si>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</si>
  <si>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</si>
  <si>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</si>
  <si>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</si>
  <si>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</si>
  <si>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</si>
  <si>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</si>
  <si>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</si>
  <si>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</si>
  <si>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</si>
  <si>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</si>
  <si>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</si>
  <si>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</si>
  <si>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</si>
  <si>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</si>
  <si>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</si>
  <si>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</si>
  <si>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</si>
  <si>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</si>
  <si>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</si>
  <si>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</si>
  <si>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</si>
  <si>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</si>
  <si>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</si>
  <si>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</si>
  <si>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</si>
  <si>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</si>
  <si>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</si>
  <si>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</si>
  <si>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</si>
  <si>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</si>
  <si>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</si>
  <si>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</si>
  <si>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</si>
  <si>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</si>
  <si>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</si>
  <si>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</si>
  <si>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</si>
  <si>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</si>
  <si>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</si>
  <si>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</si>
  <si>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</si>
  <si>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</si>
  <si>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</si>
  <si>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</si>
  <si>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</si>
  <si>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</si>
  <si>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</si>
  <si>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</si>
  <si>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</si>
  <si>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</si>
  <si>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</si>
  <si>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</si>
  <si>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</si>
  <si>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</si>
  <si>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</si>
  <si>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</si>
  <si>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</si>
  <si>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</si>
  <si>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</si>
  <si>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</si>
  <si>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</si>
  <si>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</si>
  <si>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</si>
  <si>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</si>
  <si>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</si>
  <si>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</si>
  <si>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</si>
  <si>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</si>
  <si>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</si>
  <si>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</si>
  <si>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</si>
  <si>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</si>
  <si>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</si>
  <si>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</si>
  <si>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</si>
  <si>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</si>
  <si>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</si>
  <si>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</si>
  <si>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</si>
  <si>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</si>
  <si>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</si>
  <si>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</si>
  <si>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</si>
  <si>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</si>
  <si>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</si>
  <si>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</si>
  <si>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</si>
  <si>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</si>
  <si>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</si>
  <si>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</si>
  <si>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</si>
  <si>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</si>
  <si>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</si>
  <si>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</si>
  <si>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</si>
  <si>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</si>
  <si>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</si>
  <si>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</si>
  <si>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</si>
  <si>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</si>
  <si>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</si>
  <si>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</si>
  <si>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</si>
  <si>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</si>
  <si>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</si>
  <si>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</si>
  <si>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</si>
  <si>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</si>
  <si>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</si>
  <si>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</si>
  <si>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</si>
  <si>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</si>
  <si>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</si>
  <si>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</si>
  <si>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</si>
  <si>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</si>
  <si>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</si>
  <si>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</si>
  <si>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</si>
  <si>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</si>
  <si>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</si>
  <si>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</si>
  <si>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</si>
  <si>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</si>
  <si>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</si>
  <si>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</si>
  <si>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</si>
  <si>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</si>
  <si>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</si>
  <si>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</si>
  <si>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</si>
  <si>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</si>
  <si>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</si>
  <si>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</si>
  <si>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</si>
  <si>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</si>
  <si>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</si>
  <si>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</si>
  <si>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</si>
  <si>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</si>
  <si>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</si>
  <si>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</si>
  <si>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</si>
  <si>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</si>
  <si>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</si>
  <si>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</si>
  <si>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</si>
  <si>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</si>
  <si>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</si>
  <si>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</si>
  <si>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</si>
  <si>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</si>
  <si>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</si>
  <si>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</si>
  <si>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</si>
  <si>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</si>
  <si>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</si>
  <si>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</si>
  <si>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</si>
  <si>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</si>
  <si>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</si>
  <si>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</si>
  <si>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</si>
  <si>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</si>
  <si>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</si>
  <si>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</si>
  <si>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</si>
  <si>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</si>
  <si>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</si>
  <si>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</si>
  <si>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</si>
  <si>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</si>
  <si>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</si>
  <si>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</si>
  <si>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</si>
  <si>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</si>
  <si>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</si>
  <si>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</si>
  <si>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</si>
  <si>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</si>
  <si>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</si>
  <si>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</si>
  <si>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</si>
  <si>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</si>
  <si>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</si>
  <si>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</si>
  <si>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</si>
  <si>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</si>
  <si>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</si>
  <si>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</si>
  <si>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</si>
  <si>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</si>
  <si>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</si>
  <si>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</si>
  <si>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</si>
  <si>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</si>
  <si>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</si>
  <si>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</si>
  <si>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</si>
  <si>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</si>
  <si>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</si>
  <si>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</si>
  <si>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</si>
  <si>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</si>
  <si>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</si>
  <si>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</si>
  <si>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</si>
  <si>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</si>
  <si>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</si>
  <si>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</si>
  <si>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</si>
  <si>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</si>
  <si>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</si>
  <si>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</si>
  <si>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</si>
  <si>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</si>
  <si>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</si>
  <si>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</si>
  <si>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</si>
  <si>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</si>
  <si>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</si>
  <si>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</si>
  <si>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</si>
  <si>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</si>
  <si>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</si>
  <si>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</si>
  <si>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</si>
  <si>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</si>
  <si>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</si>
  <si>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</si>
  <si>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</si>
  <si>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</si>
  <si>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</si>
  <si>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</si>
  <si>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</si>
  <si>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</si>
  <si>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</si>
  <si>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</si>
  <si>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</si>
  <si>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</si>
  <si>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</si>
  <si>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</si>
  <si>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</si>
  <si>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</si>
  <si>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</si>
  <si>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</si>
  <si>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</si>
  <si>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</si>
  <si>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</si>
  <si>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</si>
  <si>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</si>
  <si>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</si>
  <si>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</si>
  <si>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</si>
  <si>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</si>
  <si>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</si>
  <si>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</si>
  <si>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</si>
  <si>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</si>
  <si>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</si>
  <si>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</si>
  <si>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</si>
  <si>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</si>
  <si>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</si>
  <si>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</si>
  <si>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</si>
  <si>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</si>
  <si>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</si>
  <si>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</si>
  <si>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</si>
  <si>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</si>
  <si>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</si>
  <si>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</si>
  <si>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</si>
  <si>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</si>
  <si>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</si>
  <si>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</si>
  <si>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</si>
  <si>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</si>
  <si>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</si>
  <si>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</si>
  <si>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</si>
  <si>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</si>
  <si>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</si>
  <si>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</si>
  <si>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</si>
  <si>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</si>
  <si>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</si>
  <si>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</si>
  <si>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</si>
  <si>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</si>
  <si>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</si>
  <si>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</si>
  <si>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</si>
  <si>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</si>
  <si>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</si>
  <si>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</si>
  <si>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</si>
  <si>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</si>
  <si>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</si>
  <si>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</si>
  <si>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</si>
  <si>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</si>
  <si>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</si>
  <si>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</si>
  <si>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</si>
  <si>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</si>
  <si>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</si>
  <si>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</si>
  <si>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</si>
  <si>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</si>
  <si>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</si>
  <si>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</si>
  <si>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</si>
  <si>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</si>
  <si>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</si>
  <si>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</si>
  <si>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</si>
  <si>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</si>
  <si>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</si>
  <si>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</si>
  <si>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</si>
  <si>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</si>
  <si>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</si>
  <si>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</si>
  <si>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</si>
  <si>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</si>
  <si>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</si>
  <si>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</si>
  <si>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</si>
  <si>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</si>
  <si>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</si>
  <si>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</si>
  <si>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</si>
  <si>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</si>
  <si>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</si>
  <si>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</si>
  <si>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</si>
  <si>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</si>
  <si>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</si>
  <si>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</si>
  <si>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</si>
  <si>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</si>
  <si>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</si>
  <si>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</si>
  <si>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</si>
  <si>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</si>
  <si>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</si>
  <si>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</si>
  <si>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</si>
  <si>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</si>
  <si>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</si>
  <si>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</si>
  <si>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</si>
  <si>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</si>
  <si>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</si>
  <si>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</si>
  <si>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</si>
  <si>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</si>
  <si>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</si>
  <si>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</si>
  <si>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</si>
  <si>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</si>
  <si>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</si>
  <si>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</si>
  <si>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</si>
  <si>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</si>
  <si>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</si>
  <si>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</si>
  <si>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</si>
  <si>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</si>
  <si>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</si>
  <si>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</si>
  <si>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</si>
  <si>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</si>
  <si>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</si>
  <si>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</si>
  <si>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</si>
  <si>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</si>
  <si>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</si>
  <si>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</si>
  <si>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</si>
  <si>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</si>
  <si>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</si>
  <si>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</si>
  <si>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</si>
  <si>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</si>
  <si>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</si>
  <si>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</si>
  <si>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</si>
  <si>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</si>
  <si>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</si>
  <si>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</si>
  <si>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</si>
  <si>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</si>
  <si>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</si>
  <si>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</si>
  <si>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</si>
  <si>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</si>
  <si>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</si>
  <si>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</si>
  <si>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</si>
  <si>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</si>
  <si>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</si>
  <si>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</si>
  <si>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</si>
  <si>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</si>
  <si>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</si>
  <si>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</si>
  <si>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</si>
  <si>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</si>
  <si>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</si>
  <si>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</si>
  <si>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</si>
  <si>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</si>
  <si>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</si>
  <si>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</si>
  <si>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</si>
  <si>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</si>
  <si>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</si>
  <si>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</si>
  <si>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</si>
  <si>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</si>
  <si>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</si>
  <si>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</si>
  <si>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</si>
  <si>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</si>
  <si>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</si>
  <si>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</si>
  <si>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</si>
  <si>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</si>
  <si>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</si>
  <si>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</si>
  <si>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</si>
  <si>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</si>
  <si>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</si>
  <si>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</si>
  <si>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</si>
  <si>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</si>
  <si>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</si>
  <si>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</si>
  <si>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</si>
  <si>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</si>
  <si>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</si>
  <si>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</si>
  <si>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</si>
  <si>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</si>
  <si>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</si>
  <si>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</si>
  <si>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</si>
  <si>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</si>
  <si>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</si>
  <si>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</si>
  <si>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</si>
  <si>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</si>
  <si>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</si>
  <si>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</si>
  <si>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</si>
  <si>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</si>
  <si>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</si>
  <si>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</si>
  <si>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</si>
  <si>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</si>
  <si>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</si>
  <si>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</si>
  <si>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</si>
  <si>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</si>
  <si>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</si>
  <si>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</si>
  <si>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</si>
  <si>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</si>
  <si>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</si>
  <si>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</si>
  <si>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</si>
  <si>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</si>
  <si>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</si>
  <si>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</si>
  <si>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</si>
  <si>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</si>
  <si>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</si>
  <si>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</si>
  <si>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</si>
  <si>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</si>
  <si>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</si>
  <si>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</si>
  <si>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</si>
  <si>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</si>
  <si>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</si>
  <si>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</si>
  <si>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</si>
  <si>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</si>
  <si>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</si>
  <si>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</si>
  <si>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</si>
  <si>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</si>
  <si>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</si>
  <si>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</si>
  <si>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</si>
  <si>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</si>
  <si>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</si>
  <si>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</si>
  <si>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</si>
  <si>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</si>
  <si>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</si>
  <si>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</si>
  <si>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</si>
  <si>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</si>
  <si>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</si>
  <si>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</si>
  <si>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</si>
  <si>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</si>
  <si>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</si>
  <si>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</si>
  <si>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</si>
  <si>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</si>
  <si>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</si>
  <si>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</si>
  <si>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</si>
  <si>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</si>
  <si>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</si>
  <si>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</si>
  <si>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</si>
  <si>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</si>
  <si>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</si>
  <si>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</si>
  <si>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</si>
  <si>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</si>
  <si>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</si>
  <si>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</si>
  <si>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</si>
  <si>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</si>
  <si>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</si>
  <si>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</si>
  <si>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</si>
  <si>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</si>
  <si>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</si>
  <si>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</si>
  <si>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</si>
  <si>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</si>
  <si>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</si>
  <si>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</si>
  <si>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</si>
  <si>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</si>
  <si>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</si>
  <si>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</si>
  <si>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</si>
  <si>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</si>
  <si>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</si>
  <si>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</si>
  <si>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</si>
  <si>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</si>
  <si>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</si>
  <si>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</si>
  <si>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</si>
  <si>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</si>
  <si>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</si>
  <si>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</si>
  <si>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</si>
  <si>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</si>
  <si>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</si>
  <si>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</si>
  <si>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</si>
  <si>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</si>
  <si>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</si>
  <si>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</si>
  <si>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</si>
  <si>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</si>
  <si>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</si>
  <si>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</si>
  <si>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</si>
  <si>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</si>
  <si>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</si>
  <si>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</si>
  <si>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</si>
  <si>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</si>
  <si>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</si>
  <si>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</si>
  <si>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</si>
  <si>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</si>
  <si>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</si>
  <si>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</si>
  <si>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</si>
  <si>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</si>
  <si>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</si>
  <si>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</si>
  <si>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</si>
  <si>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</si>
  <si>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</si>
  <si>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</si>
  <si>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</si>
  <si>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</si>
  <si>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</si>
  <si>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</si>
  <si>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</si>
  <si>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</si>
  <si>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</si>
  <si>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</si>
  <si>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</si>
  <si>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</si>
  <si>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</si>
  <si>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</si>
  <si>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</si>
  <si>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</si>
  <si>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</si>
  <si>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</si>
  <si>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</si>
  <si>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</si>
  <si>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</si>
  <si>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</si>
  <si>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</si>
  <si>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</si>
  <si>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</si>
  <si>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</si>
  <si>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</si>
  <si>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</si>
  <si>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</si>
  <si>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</si>
  <si>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</si>
  <si>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</si>
  <si>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</si>
  <si>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</si>
  <si>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</si>
  <si>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</si>
  <si>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</si>
  <si>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</si>
  <si>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</si>
  <si>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</si>
  <si>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</si>
  <si>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</si>
  <si>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</si>
  <si>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</si>
  <si>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</si>
  <si>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</si>
  <si>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</si>
  <si>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</si>
  <si>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</si>
  <si>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</si>
  <si>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</si>
  <si>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</si>
  <si>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</si>
  <si>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</si>
  <si>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</si>
  <si>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</si>
  <si>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</si>
  <si>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</si>
  <si>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</si>
  <si>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</si>
  <si>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</si>
  <si>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</si>
  <si>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</si>
  <si>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</si>
  <si>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</si>
  <si>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</si>
  <si>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</si>
  <si>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</si>
  <si>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</si>
  <si>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</si>
  <si>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</si>
  <si>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</si>
  <si>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</si>
  <si>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</si>
  <si>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</si>
  <si>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</si>
  <si>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</si>
  <si>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</si>
  <si>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</si>
  <si>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</si>
  <si>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</si>
  <si>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</si>
  <si>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</si>
  <si>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</si>
  <si>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</si>
  <si>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</si>
  <si>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</si>
  <si>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</si>
  <si>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</si>
  <si>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</si>
  <si>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</si>
  <si>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</si>
  <si>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</si>
  <si>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</si>
  <si>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</si>
  <si>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</si>
  <si>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</si>
  <si>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</si>
  <si>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</si>
  <si>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</si>
  <si>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</si>
  <si>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</si>
  <si>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</si>
  <si>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</si>
  <si>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</si>
  <si>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</si>
  <si>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</si>
  <si>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</si>
  <si>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</si>
  <si>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</si>
  <si>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</si>
  <si>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</si>
  <si>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</si>
  <si>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</si>
  <si>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</si>
  <si>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</si>
  <si>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</si>
  <si>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</si>
  <si>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</si>
  <si>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</si>
  <si>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</si>
  <si>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</si>
  <si>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</si>
  <si>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</si>
  <si>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</si>
  <si>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</si>
  <si>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</si>
  <si>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</si>
  <si>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</si>
  <si>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</si>
  <si>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</si>
  <si>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</si>
  <si>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</si>
  <si>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</si>
  <si>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</si>
  <si>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</si>
  <si>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</si>
  <si>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</si>
  <si>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</si>
  <si>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</si>
  <si>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</si>
  <si>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</si>
  <si>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</si>
  <si>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</si>
  <si>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</si>
  <si>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</si>
  <si>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</si>
  <si>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</si>
  <si>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</si>
  <si>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</si>
  <si>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</si>
  <si>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</si>
  <si>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</si>
  <si>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</si>
  <si>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</si>
  <si>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</si>
  <si>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</si>
  <si>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</si>
  <si>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</si>
  <si>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</si>
  <si>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</si>
  <si>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</si>
  <si>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</si>
  <si>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</si>
  <si>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</si>
  <si>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</si>
  <si>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</si>
  <si>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</si>
  <si>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</si>
  <si>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</si>
  <si>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</si>
  <si>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</si>
  <si>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</si>
  <si>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</si>
  <si>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</si>
  <si>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</si>
  <si>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</si>
  <si>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</si>
  <si>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</si>
  <si>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</si>
  <si>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</si>
  <si>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</si>
  <si>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</si>
  <si>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</si>
  <si>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</si>
  <si>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</si>
  <si>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</si>
  <si>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</si>
  <si>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</si>
  <si>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</si>
  <si>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</si>
  <si>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</si>
  <si>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</si>
  <si>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</si>
  <si>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</si>
  <si>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</si>
  <si>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</si>
  <si>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</si>
  <si>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</si>
  <si>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</si>
  <si>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</si>
  <si>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</si>
  <si>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</si>
  <si>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</si>
  <si>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</si>
  <si>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</si>
  <si>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</si>
  <si>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</si>
  <si>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</si>
  <si>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</si>
  <si>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</si>
  <si>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</si>
  <si>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</si>
  <si>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</si>
  <si>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</si>
  <si>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</si>
  <si>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</si>
  <si>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</si>
  <si>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</si>
  <si>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</si>
  <si>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</si>
  <si>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</si>
  <si>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</si>
  <si>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</si>
  <si>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</si>
  <si>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</si>
  <si>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</si>
  <si>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</si>
  <si>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</si>
  <si>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</si>
  <si>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</si>
  <si>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</si>
  <si>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</si>
  <si>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</si>
  <si>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</si>
  <si>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</si>
  <si>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</si>
  <si>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</si>
  <si>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</si>
  <si>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</si>
  <si>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</si>
  <si>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</si>
  <si>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</si>
  <si>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</si>
  <si>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</si>
  <si>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</si>
  <si>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</si>
  <si>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</si>
  <si>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</si>
  <si>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</si>
  <si>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</si>
  <si>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</si>
  <si>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</si>
  <si>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</si>
  <si>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</si>
  <si>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</si>
  <si>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</si>
  <si>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</si>
  <si>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</si>
  <si>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</si>
  <si>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</si>
  <si>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</si>
  <si>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</si>
  <si>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</si>
  <si>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</si>
  <si>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</si>
  <si>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</si>
  <si>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</si>
  <si>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</si>
  <si>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</si>
  <si>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</si>
  <si>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</si>
  <si>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</si>
  <si>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</si>
  <si>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</si>
  <si>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</si>
  <si>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</si>
  <si>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</si>
  <si>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</si>
  <si>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</si>
  <si>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</si>
  <si>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</si>
  <si>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</si>
  <si>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</si>
  <si>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</si>
  <si>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</si>
  <si>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</si>
  <si>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</si>
  <si>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</si>
  <si>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</si>
  <si>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</si>
  <si>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</si>
  <si>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</si>
  <si>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</si>
  <si>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</si>
  <si>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</si>
  <si>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</si>
  <si>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</si>
  <si>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</si>
  <si>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</si>
  <si>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</si>
  <si>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</si>
  <si>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</si>
  <si>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</si>
  <si>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</si>
  <si>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</si>
  <si>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</si>
  <si>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</si>
  <si>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</si>
  <si>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</si>
  <si>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</si>
  <si>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</si>
  <si>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</si>
  <si>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</si>
  <si>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</si>
  <si>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</si>
  <si>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</si>
  <si>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</si>
  <si>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</si>
  <si>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</si>
  <si>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</si>
  <si>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</si>
  <si>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</si>
  <si>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</si>
  <si>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</si>
  <si>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</si>
  <si>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</si>
  <si>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</si>
  <si>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</si>
  <si>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</si>
  <si>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</si>
  <si>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</si>
  <si>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</si>
  <si>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</si>
  <si>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</si>
  <si>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</si>
  <si>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</si>
  <si>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</si>
  <si>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</si>
  <si>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</si>
  <si>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</si>
  <si>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</si>
  <si>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</si>
  <si>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</si>
  <si>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</si>
  <si>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</si>
  <si>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</si>
  <si>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</si>
  <si>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</si>
  <si>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</si>
  <si>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</si>
  <si>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</si>
  <si>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</si>
  <si>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</si>
  <si>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</si>
  <si>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</si>
  <si>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</si>
  <si>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</si>
  <si>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</si>
  <si>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</si>
  <si>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</si>
  <si>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</si>
  <si>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</si>
  <si>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</si>
  <si>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</si>
  <si>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</si>
  <si>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</si>
  <si>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</si>
  <si>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</si>
  <si>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</si>
  <si>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</si>
  <si>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</si>
  <si>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</si>
  <si>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</si>
  <si>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</si>
  <si>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</si>
  <si>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</si>
  <si>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</si>
  <si>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</si>
  <si>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</si>
  <si>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</si>
  <si>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</si>
  <si>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</si>
  <si>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</si>
  <si>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</si>
  <si>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</si>
  <si>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</si>
  <si>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</si>
  <si>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</si>
  <si>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</si>
  <si>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</si>
  <si>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</si>
  <si>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</si>
  <si>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</si>
  <si>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</si>
  <si>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</si>
  <si>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</si>
  <si>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</si>
  <si>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</si>
  <si>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</si>
  <si>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</si>
  <si>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</si>
  <si>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</si>
  <si>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</si>
  <si>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</si>
  <si>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</si>
  <si>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</si>
  <si>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</si>
  <si>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</si>
  <si>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</si>
  <si>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</si>
  <si>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</si>
  <si>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</si>
  <si>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</si>
  <si>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</si>
  <si>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</si>
  <si>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</si>
  <si>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</si>
  <si>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</si>
  <si>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</si>
  <si>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</si>
  <si>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</si>
  <si>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</si>
  <si>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</si>
  <si>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</si>
  <si>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</si>
  <si>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</si>
  <si>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</si>
  <si>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</si>
  <si>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</si>
  <si>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</si>
  <si>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</si>
  <si>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</si>
  <si>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</si>
  <si>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</si>
  <si>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</si>
  <si>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</si>
  <si>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</si>
  <si>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</si>
  <si>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</si>
  <si>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</si>
  <si>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</si>
  <si>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</si>
  <si>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</si>
  <si>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</si>
  <si>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</si>
  <si>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</si>
  <si>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</si>
  <si>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</si>
  <si>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</si>
  <si>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</si>
  <si>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</si>
  <si>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</si>
  <si>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</si>
  <si>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</si>
  <si>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</si>
  <si>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</si>
  <si>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</si>
  <si>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</si>
  <si>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</si>
  <si>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</si>
  <si>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</si>
  <si>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</si>
  <si>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</si>
  <si>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</si>
  <si>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</si>
  <si>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</si>
  <si>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</si>
  <si>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</si>
  <si>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</si>
  <si>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</si>
  <si>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</si>
  <si>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</si>
  <si>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</si>
  <si>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</si>
  <si>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</si>
  <si>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</si>
  <si>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</si>
  <si>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</si>
  <si>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</si>
  <si>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</si>
  <si>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</si>
  <si>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</si>
  <si>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</si>
  <si>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</si>
  <si>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</si>
  <si>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</si>
  <si>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</si>
  <si>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</si>
  <si>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</si>
  <si>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</si>
  <si>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</si>
  <si>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</si>
  <si>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</si>
  <si>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</si>
  <si>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</si>
  <si>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</si>
  <si>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</si>
  <si>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</si>
  <si>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</si>
  <si>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</si>
  <si>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</si>
  <si>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</si>
  <si>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</si>
  <si>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</si>
  <si>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</si>
  <si>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</si>
  <si>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</si>
  <si>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</si>
  <si>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</si>
  <si>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</si>
  <si>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</si>
  <si>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</si>
  <si>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</si>
  <si>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</si>
  <si>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</si>
  <si>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</si>
  <si>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</si>
  <si>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</si>
  <si>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</si>
  <si>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</si>
  <si>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</si>
  <si>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</si>
  <si>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</si>
  <si>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</si>
  <si>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</si>
  <si>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</si>
  <si>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</si>
  <si>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</si>
  <si>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</si>
  <si>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</si>
  <si>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</si>
  <si>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</si>
  <si>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</si>
  <si>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</si>
  <si>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</si>
  <si>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</si>
  <si>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</si>
  <si>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</si>
  <si>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</si>
  <si>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</si>
  <si>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</si>
  <si>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</si>
  <si>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</si>
  <si>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</si>
  <si>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</si>
  <si>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</si>
  <si>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</si>
  <si>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</si>
  <si>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</si>
  <si>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</si>
  <si>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</si>
  <si>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</si>
  <si>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</si>
  <si>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</si>
  <si>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</si>
  <si>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</si>
  <si>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</si>
  <si>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</si>
  <si>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</si>
  <si>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</si>
  <si>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</si>
  <si>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</si>
  <si>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</si>
  <si>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</si>
  <si>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</si>
  <si>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</si>
  <si>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</si>
  <si>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</si>
  <si>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</si>
  <si>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</si>
  <si>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</si>
  <si>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</si>
  <si>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</si>
  <si>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</si>
  <si>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</si>
  <si>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</si>
  <si>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</si>
  <si>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</si>
  <si>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</si>
  <si>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</si>
  <si>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</si>
  <si>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</si>
  <si>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</si>
  <si>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</si>
  <si>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</si>
  <si>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</si>
  <si>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</si>
  <si>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</si>
  <si>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</si>
  <si>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</si>
  <si>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</si>
  <si>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</si>
  <si>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</si>
  <si>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</si>
  <si>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</si>
  <si>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</si>
  <si>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</si>
  <si>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</si>
  <si>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</si>
  <si>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</si>
  <si>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</si>
  <si>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</si>
  <si>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</si>
  <si>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</si>
  <si>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</si>
  <si>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</si>
  <si>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</si>
  <si>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</si>
  <si>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</si>
  <si>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</si>
  <si>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</si>
  <si>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</si>
  <si>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</si>
  <si>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</si>
  <si>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</si>
  <si>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</si>
  <si>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</si>
  <si>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</si>
  <si>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</si>
  <si>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</si>
  <si>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</si>
  <si>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</si>
  <si>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</si>
  <si>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</si>
  <si>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</si>
  <si>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</si>
  <si>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</si>
  <si>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</si>
  <si>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</si>
  <si>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</si>
  <si>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</si>
  <si>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</si>
  <si>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</si>
  <si>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</si>
  <si>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</si>
  <si>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</si>
  <si>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</si>
  <si>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</si>
  <si>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</si>
  <si>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</si>
  <si>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</si>
  <si>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</si>
  <si>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</si>
  <si>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</si>
  <si>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</si>
  <si>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</si>
  <si>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</si>
  <si>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</si>
  <si>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</si>
  <si>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</si>
  <si>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</si>
  <si>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</si>
  <si>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</si>
  <si>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</si>
  <si>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</si>
  <si>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</si>
  <si>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</si>
  <si>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</si>
  <si>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</si>
  <si>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</si>
  <si>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</si>
  <si>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</si>
  <si>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</si>
  <si>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</si>
  <si>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</si>
  <si>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</si>
  <si>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</si>
  <si>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</si>
  <si>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</si>
  <si>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</si>
  <si>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</si>
  <si>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</si>
  <si>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</si>
  <si>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</si>
  <si>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</si>
  <si>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</si>
  <si>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</si>
  <si>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</si>
  <si>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</si>
  <si>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</si>
  <si>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</si>
  <si>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</si>
  <si>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</si>
  <si>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</si>
  <si>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</si>
  <si>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</si>
  <si>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</si>
  <si>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</si>
  <si>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</si>
  <si>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</si>
  <si>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</si>
  <si>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</si>
  <si>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</si>
  <si>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</si>
  <si>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</si>
  <si>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</si>
  <si>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</si>
  <si>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</si>
  <si>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</si>
  <si>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</si>
  <si>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</si>
  <si>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</si>
  <si>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</si>
  <si>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</si>
  <si>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</si>
  <si>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</si>
  <si>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</si>
  <si>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</si>
  <si>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</si>
  <si>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</si>
  <si>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</si>
  <si>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</si>
  <si>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</si>
  <si>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</si>
  <si>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</si>
  <si>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</si>
  <si>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</si>
  <si>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</si>
  <si>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</si>
  <si>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</si>
  <si>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</si>
  <si>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</si>
  <si>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</si>
  <si>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</si>
  <si>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</si>
  <si>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</si>
  <si>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</si>
  <si>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</si>
  <si>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</si>
  <si>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</si>
  <si>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</si>
  <si>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</si>
  <si>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</si>
  <si>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</si>
  <si>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</si>
  <si>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</si>
  <si>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</si>
  <si>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</si>
  <si>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</si>
  <si>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</si>
  <si>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</si>
  <si>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</si>
  <si>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</si>
  <si>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</si>
  <si>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</si>
  <si>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</si>
  <si>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</si>
  <si>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</si>
  <si>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</si>
  <si>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</si>
  <si>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</si>
  <si>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</si>
  <si>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</si>
  <si>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</si>
  <si>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</si>
  <si>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</si>
  <si>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</si>
  <si>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</si>
  <si>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</si>
  <si>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</si>
  <si>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</si>
  <si>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</si>
  <si>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</si>
  <si>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</si>
  <si>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</si>
  <si>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</si>
  <si>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</si>
  <si>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</si>
  <si>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</si>
  <si>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</si>
  <si>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</si>
  <si>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</si>
  <si>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</si>
  <si>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</si>
  <si>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</si>
  <si>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</si>
  <si>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</si>
  <si>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</si>
  <si>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</si>
  <si>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</si>
  <si>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</si>
  <si>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</si>
  <si>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</si>
  <si>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</si>
  <si>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</si>
  <si>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</si>
  <si>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</si>
  <si>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</si>
  <si>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</si>
  <si>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</si>
  <si>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</si>
  <si>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</si>
  <si>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</si>
  <si>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</si>
  <si>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</si>
  <si>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</si>
  <si>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</si>
  <si>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</si>
  <si>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</si>
  <si>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</si>
  <si>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</si>
  <si>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</si>
  <si>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</si>
  <si>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</si>
  <si>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</si>
  <si>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</si>
  <si>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</si>
  <si>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</si>
  <si>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</si>
  <si>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</si>
  <si>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</si>
  <si>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</si>
  <si>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</si>
  <si>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</si>
  <si>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</si>
  <si>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</si>
  <si>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</si>
  <si>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</si>
  <si>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</si>
  <si>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</si>
  <si>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</si>
  <si>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</si>
  <si>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</si>
  <si>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</si>
  <si>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</si>
  <si>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</si>
  <si>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</si>
  <si>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</si>
  <si>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</si>
  <si>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</si>
  <si>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</si>
  <si>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</si>
  <si>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</si>
  <si>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</si>
  <si>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</si>
  <si>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</si>
  <si>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</si>
  <si>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</si>
  <si>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</si>
  <si>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</si>
  <si>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</si>
  <si>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</si>
  <si>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</si>
  <si>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</si>
  <si>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</si>
  <si>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</si>
  <si>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</si>
  <si>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</si>
  <si>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</si>
  <si>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</si>
  <si>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</si>
  <si>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</si>
  <si>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</si>
  <si>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</si>
  <si>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</si>
  <si>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</si>
  <si>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</si>
  <si>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</si>
  <si>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</si>
  <si>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</si>
  <si>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</si>
  <si>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</si>
  <si>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</si>
  <si>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</si>
  <si>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</si>
  <si>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</si>
  <si>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</si>
  <si>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</si>
  <si>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</si>
  <si>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</si>
  <si>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</si>
  <si>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</si>
  <si>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</si>
  <si>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</si>
  <si>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</si>
  <si>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</si>
  <si>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</si>
  <si>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</si>
  <si>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</si>
  <si>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</si>
  <si>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</si>
  <si>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</si>
  <si>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</si>
  <si>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</si>
  <si>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</si>
  <si>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</si>
  <si>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</si>
  <si>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</si>
  <si>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</si>
  <si>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</si>
  <si>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</si>
  <si>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</si>
  <si>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</si>
  <si>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</si>
  <si>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</si>
  <si>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</si>
  <si>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</si>
  <si>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</si>
  <si>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</si>
  <si>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</si>
  <si>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</si>
  <si>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</si>
  <si>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</si>
  <si>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</si>
  <si>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</si>
  <si>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</si>
  <si>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</si>
  <si>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</si>
  <si>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</si>
  <si>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</si>
  <si>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</si>
  <si>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</si>
  <si>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</si>
  <si>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</si>
  <si>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</si>
  <si>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</si>
  <si>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</si>
  <si>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</si>
  <si>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</si>
  <si>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</si>
  <si>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</si>
  <si>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</si>
  <si>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</si>
  <si>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</si>
  <si>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</si>
  <si>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</si>
  <si>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</si>
  <si>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</si>
  <si>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</si>
  <si>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</si>
  <si>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</si>
  <si>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</si>
  <si>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</si>
  <si>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</si>
  <si>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</si>
  <si>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</si>
  <si>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</si>
  <si>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</si>
  <si>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</si>
  <si>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</si>
  <si>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</si>
  <si>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</si>
  <si>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</si>
  <si>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</si>
  <si>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</si>
  <si>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</si>
  <si>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</si>
  <si>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</si>
  <si>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</si>
  <si>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</si>
  <si>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</si>
  <si>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</si>
  <si>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</si>
  <si>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</si>
  <si>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</si>
  <si>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</si>
  <si>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</si>
  <si>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</si>
  <si>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</si>
  <si>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</si>
  <si>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</si>
  <si>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</si>
  <si>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</si>
  <si>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</si>
  <si>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</si>
  <si>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</si>
  <si>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</si>
  <si>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</si>
  <si>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</si>
  <si>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</si>
  <si>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</si>
  <si>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</si>
  <si>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</si>
  <si>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</si>
  <si>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</si>
  <si>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</si>
  <si>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</si>
  <si>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</si>
  <si>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</si>
  <si>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</si>
  <si>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</si>
  <si>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</si>
  <si>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</si>
  <si>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</si>
  <si>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</si>
  <si>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</si>
  <si>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</si>
  <si>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</si>
  <si>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</si>
  <si>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</si>
  <si>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</si>
  <si>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</si>
  <si>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</si>
  <si>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</si>
  <si>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</si>
  <si>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</si>
  <si>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</si>
  <si>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</si>
  <si>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</si>
  <si>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</si>
  <si>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</si>
  <si>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</si>
  <si>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</si>
  <si>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</si>
  <si>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</si>
  <si>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</si>
  <si>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</si>
  <si>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</si>
  <si>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</si>
  <si>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</si>
  <si>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</si>
  <si>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</si>
  <si>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</si>
  <si>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</si>
  <si>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</si>
  <si>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</si>
  <si>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</si>
  <si>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</si>
  <si>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</si>
  <si>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</si>
  <si>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</si>
  <si>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</si>
  <si>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</si>
  <si>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</si>
  <si>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</si>
  <si>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</si>
  <si>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</si>
  <si>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</si>
  <si>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</si>
  <si>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</si>
  <si>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</si>
  <si>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</si>
  <si>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</si>
  <si>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</si>
  <si>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</si>
  <si>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</si>
  <si>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</si>
  <si>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</si>
  <si>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</si>
  <si>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</si>
  <si>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</si>
  <si>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</si>
  <si>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</si>
  <si>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</si>
  <si>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</si>
  <si>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</si>
  <si>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</si>
  <si>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</si>
  <si>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</si>
  <si>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</si>
  <si>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</si>
  <si>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</si>
  <si>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</si>
  <si>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</si>
  <si>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</si>
  <si>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</si>
  <si>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</si>
  <si>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</si>
  <si>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</si>
  <si>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</si>
  <si>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</si>
  <si>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</si>
  <si>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</si>
  <si>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</si>
  <si>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</si>
  <si>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</si>
  <si>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</si>
  <si>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</si>
  <si>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</si>
  <si>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</si>
  <si>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</si>
  <si>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</si>
  <si>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</si>
  <si>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</si>
  <si>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</si>
  <si>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</si>
  <si>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</si>
  <si>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</si>
  <si>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</si>
  <si>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</si>
  <si>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</si>
  <si>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</si>
  <si>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</si>
  <si>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</si>
  <si>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</si>
  <si>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</si>
  <si>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</si>
  <si>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</si>
  <si>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</si>
  <si>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</si>
  <si>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</si>
  <si>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</si>
  <si>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</si>
  <si>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</si>
  <si>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</si>
  <si>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</si>
  <si>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</si>
  <si>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</si>
  <si>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</si>
  <si>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</si>
  <si>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</si>
  <si>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</si>
  <si>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</si>
  <si>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</si>
  <si>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</si>
  <si>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</si>
  <si>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</si>
  <si>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</si>
  <si>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</si>
  <si>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</si>
  <si>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</si>
  <si>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</si>
  <si>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</si>
  <si>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</si>
  <si>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</si>
  <si>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</si>
  <si>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</si>
  <si>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</si>
  <si>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</si>
  <si>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</si>
  <si>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</si>
  <si>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</si>
  <si>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</si>
  <si>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</si>
  <si>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</si>
  <si>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</si>
  <si>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</si>
  <si>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</si>
  <si>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</si>
  <si>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</si>
  <si>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</si>
  <si>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</si>
  <si>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</si>
  <si>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</si>
  <si>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</si>
  <si>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</si>
  <si>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</si>
  <si>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</si>
  <si>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</si>
  <si>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</si>
  <si>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</si>
  <si>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</si>
  <si>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</si>
  <si>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</si>
  <si>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</si>
  <si>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</si>
  <si>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</si>
  <si>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</si>
  <si>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</si>
  <si>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</si>
  <si>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</si>
  <si>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</si>
  <si>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</si>
  <si>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</si>
  <si>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</si>
  <si>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</si>
  <si>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</si>
  <si>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</si>
  <si>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</si>
  <si>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</si>
  <si>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</si>
  <si>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</si>
  <si>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</si>
  <si>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</si>
  <si>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</si>
  <si>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</si>
  <si>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</si>
  <si>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</si>
  <si>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</si>
  <si>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</si>
  <si>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</si>
  <si>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</si>
  <si>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</si>
  <si>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</si>
  <si>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</si>
  <si>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</si>
  <si>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</si>
  <si>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</si>
  <si>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</si>
  <si>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</si>
  <si>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</si>
  <si>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</si>
  <si>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</si>
  <si>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</si>
  <si>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</si>
  <si>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</si>
  <si>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</si>
  <si>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</si>
  <si>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</si>
  <si>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</si>
  <si>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</si>
  <si>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</si>
  <si>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</si>
  <si>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</si>
  <si>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</si>
  <si>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</si>
  <si>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</si>
  <si>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</si>
  <si>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</si>
  <si>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</si>
  <si>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</si>
  <si>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</si>
  <si>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</si>
  <si>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</si>
  <si>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</si>
  <si>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</si>
  <si>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</si>
  <si>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</si>
  <si>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</si>
  <si>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</si>
  <si>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</si>
  <si>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</si>
  <si>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</si>
  <si>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</si>
  <si>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</si>
  <si>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</si>
  <si>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</si>
  <si>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</si>
  <si>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</si>
  <si>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</si>
  <si>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</si>
  <si>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</si>
  <si>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</si>
  <si>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</si>
  <si>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</si>
  <si>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</si>
  <si>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</si>
  <si>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</si>
  <si>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</si>
  <si>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</si>
  <si>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</si>
  <si>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</si>
  <si>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</si>
  <si>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</si>
  <si>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</si>
  <si>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</si>
  <si>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</si>
  <si>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</si>
  <si>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</si>
  <si>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</si>
  <si>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</si>
  <si>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</si>
  <si>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</si>
  <si>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</si>
  <si>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</si>
  <si>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</si>
  <si>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</si>
  <si>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</si>
  <si>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</si>
  <si>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</si>
  <si>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</si>
  <si>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</si>
  <si>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</si>
  <si>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</si>
  <si>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</si>
  <si>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</si>
  <si>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</si>
  <si>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</si>
  <si>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</si>
  <si>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</si>
  <si>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</si>
  <si>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</si>
  <si>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</si>
  <si>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</si>
  <si>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</si>
  <si>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</si>
  <si>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</si>
  <si>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</si>
  <si>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</si>
  <si>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</si>
  <si>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</si>
  <si>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</si>
  <si>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</si>
  <si>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</si>
  <si>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</si>
  <si>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</si>
  <si>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</si>
  <si>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</si>
  <si>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</si>
  <si>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</si>
  <si>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</si>
  <si>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</si>
  <si>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</si>
  <si>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</si>
  <si>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</si>
  <si>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</si>
  <si>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</si>
  <si>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</si>
  <si>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</si>
  <si>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</si>
  <si>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</si>
  <si>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</si>
  <si>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</si>
  <si>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</si>
  <si>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</si>
  <si>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</si>
  <si>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</si>
  <si>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</si>
  <si>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</si>
  <si>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</si>
  <si>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</si>
  <si>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</si>
  <si>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</si>
  <si>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</si>
  <si>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</si>
  <si>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</si>
  <si>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</si>
  <si>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</si>
  <si>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</si>
  <si>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</si>
  <si>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</si>
  <si>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</si>
  <si>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</si>
  <si>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</si>
  <si>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</si>
  <si>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</si>
  <si>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</si>
  <si>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</si>
  <si>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</si>
  <si>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</si>
  <si>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</si>
  <si>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</si>
  <si>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</si>
  <si>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</si>
  <si>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</si>
  <si>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</si>
  <si>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</si>
  <si>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</si>
  <si>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</si>
  <si>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</si>
  <si>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</si>
  <si>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</si>
  <si>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</si>
  <si>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</si>
  <si>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</si>
  <si>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</si>
  <si>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</si>
  <si>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</si>
  <si>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</si>
  <si>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</si>
  <si>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</si>
  <si>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</si>
  <si>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</si>
  <si>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</si>
  <si>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</si>
  <si>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</si>
  <si>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</si>
  <si>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</si>
  <si>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</si>
  <si>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</si>
  <si>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</si>
  <si>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</si>
  <si>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</si>
  <si>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</si>
  <si>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</si>
  <si>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</si>
  <si>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</si>
  <si>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</si>
  <si>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</si>
  <si>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</si>
  <si>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</si>
  <si>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</si>
  <si>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</si>
  <si>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</si>
  <si>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</si>
  <si>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</si>
  <si>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</si>
  <si>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</si>
  <si>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</si>
  <si>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</si>
  <si>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</si>
  <si>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</si>
  <si>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</si>
  <si>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</si>
  <si>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</si>
  <si>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</si>
  <si>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</si>
  <si>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</si>
  <si>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</si>
  <si>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</si>
  <si>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</si>
  <si>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</si>
  <si>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</si>
  <si>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</si>
  <si>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</si>
  <si>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</si>
  <si>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</si>
  <si>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</si>
  <si>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</si>
  <si>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</si>
  <si>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</si>
  <si>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</si>
  <si>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</si>
  <si>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</si>
  <si>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</si>
  <si>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</si>
  <si>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</si>
  <si>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</si>
  <si>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</si>
  <si>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</si>
  <si>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</si>
  <si>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</si>
  <si>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</si>
  <si>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</si>
  <si>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</si>
  <si>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</si>
  <si>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</si>
  <si>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</si>
  <si>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</si>
  <si>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</si>
  <si>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</si>
  <si>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</si>
  <si>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</si>
  <si>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</si>
  <si>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</si>
  <si>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</si>
  <si>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</si>
  <si>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</si>
  <si>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</si>
  <si>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</si>
  <si>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</si>
  <si>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</si>
  <si>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</si>
  <si>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</si>
  <si>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</si>
  <si>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</si>
  <si>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</si>
  <si>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</si>
  <si>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</si>
  <si>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</si>
  <si>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</si>
  <si>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</si>
  <si>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</si>
  <si>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</si>
  <si>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</si>
  <si>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</si>
  <si>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</si>
  <si>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</si>
  <si>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</si>
  <si>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</si>
  <si>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</si>
  <si>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</si>
  <si>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</si>
  <si>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</si>
  <si>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</si>
  <si>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</si>
  <si>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</si>
  <si>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</si>
  <si>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</si>
  <si>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</si>
  <si>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</si>
  <si>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</si>
  <si>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</si>
  <si>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</si>
  <si>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</si>
  <si>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</si>
  <si>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</si>
  <si>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</si>
  <si>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</si>
  <si>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</si>
  <si>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</si>
  <si>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</si>
  <si>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</si>
  <si>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</si>
  <si>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</si>
  <si>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</si>
  <si>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</si>
  <si>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</si>
  <si>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</si>
  <si>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</si>
  <si>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</si>
  <si>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</si>
  <si>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</si>
  <si>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</si>
  <si>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</si>
  <si>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</si>
  <si>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</si>
  <si>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</si>
  <si>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</si>
  <si>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</si>
  <si>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</si>
  <si>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</si>
  <si>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</si>
  <si>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</si>
  <si>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</si>
  <si>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</si>
  <si>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</si>
  <si>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</si>
  <si>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</si>
  <si>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</si>
  <si>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</si>
  <si>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</si>
  <si>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</si>
  <si>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</si>
  <si>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</si>
  <si>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</si>
  <si>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</si>
  <si>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</si>
  <si>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</si>
  <si>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</si>
  <si>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</si>
  <si>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</si>
  <si>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</si>
  <si>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</si>
  <si>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</si>
  <si>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</si>
  <si>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</si>
  <si>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</si>
  <si>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</si>
  <si>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</si>
  <si>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</si>
  <si>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</si>
  <si>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</si>
  <si>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</si>
  <si>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</si>
  <si>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</si>
  <si>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</si>
  <si>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</si>
  <si>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</si>
  <si>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</si>
  <si>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</si>
  <si>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</si>
  <si>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</si>
  <si>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</si>
  <si>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</si>
  <si>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</si>
  <si>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</si>
  <si>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</si>
  <si>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</si>
  <si>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</si>
  <si>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</si>
  <si>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</si>
  <si>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</si>
  <si>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</si>
  <si>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</si>
  <si>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</si>
  <si>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</si>
  <si>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</si>
  <si>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</si>
  <si>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</si>
  <si>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</si>
  <si>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</si>
  <si>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</si>
  <si>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</si>
  <si>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</si>
  <si>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</si>
  <si>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</si>
  <si>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</si>
  <si>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</si>
  <si>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</si>
  <si>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</si>
  <si>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</si>
  <si>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</si>
  <si>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</si>
  <si>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</si>
  <si>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</si>
  <si>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</si>
  <si>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</si>
  <si>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</si>
  <si>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</si>
  <si>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</si>
  <si>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</si>
  <si>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</si>
  <si>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</si>
  <si>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</si>
  <si>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</si>
  <si>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</si>
  <si>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</si>
  <si>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</si>
  <si>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</si>
  <si>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</si>
  <si>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</si>
  <si>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</si>
  <si>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</si>
  <si>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</si>
  <si>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</si>
  <si>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</si>
  <si>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</si>
  <si>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</si>
  <si>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</si>
  <si>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</si>
  <si>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</si>
  <si>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</si>
  <si>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</si>
  <si>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</si>
  <si>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</si>
  <si>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</si>
  <si>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</si>
  <si>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</si>
  <si>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</si>
  <si>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</si>
  <si>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</si>
  <si>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</si>
  <si>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</si>
  <si>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</si>
  <si>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</si>
  <si>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</si>
  <si>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</si>
  <si>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</si>
  <si>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</si>
  <si>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</si>
  <si>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</si>
  <si>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</si>
  <si>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</si>
  <si>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</si>
  <si>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</si>
  <si>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</si>
  <si>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</si>
  <si>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</si>
  <si>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</si>
  <si>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</si>
  <si>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</si>
  <si>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</si>
  <si>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</si>
  <si>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</si>
  <si>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</si>
  <si>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</si>
  <si>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</si>
  <si>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</si>
  <si>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</si>
  <si>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</si>
  <si>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</si>
  <si>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</si>
  <si>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</si>
  <si>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</si>
  <si>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</si>
  <si>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</si>
  <si>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</si>
  <si>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</si>
  <si>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</si>
  <si>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</si>
  <si>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</si>
  <si>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</si>
  <si>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</si>
  <si>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</si>
  <si>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</si>
  <si>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</si>
  <si>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</si>
  <si>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</si>
  <si>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</si>
  <si>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</si>
  <si>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</si>
  <si>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</si>
  <si>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</si>
  <si>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</si>
  <si>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</si>
  <si>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</si>
  <si>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</si>
  <si>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</si>
  <si>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</si>
  <si>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</si>
  <si>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</si>
  <si>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</si>
  <si>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</si>
  <si>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</si>
  <si>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</si>
  <si>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</si>
  <si>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</si>
  <si>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</si>
  <si>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</si>
  <si>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</si>
  <si>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</si>
  <si>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</si>
  <si>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</si>
  <si>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</si>
  <si>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</si>
  <si>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</si>
  <si>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</si>
  <si>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</si>
  <si>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</si>
  <si>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</si>
  <si>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</si>
  <si>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</si>
  <si>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</si>
  <si>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</si>
  <si>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</si>
  <si>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</si>
  <si>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</si>
  <si>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</si>
  <si>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</si>
  <si>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</si>
  <si>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</si>
  <si>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</si>
  <si>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</si>
  <si>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</si>
  <si>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</si>
  <si>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</si>
  <si>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</si>
  <si>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</si>
  <si>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</si>
  <si>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</si>
  <si>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</si>
  <si>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</si>
  <si>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</si>
  <si>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</si>
  <si>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</si>
  <si>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</si>
  <si>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</si>
  <si>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</si>
  <si>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</si>
  <si>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</si>
  <si>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</si>
  <si>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</si>
  <si>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</si>
  <si>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</si>
  <si>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</si>
  <si>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</si>
  <si>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</si>
  <si>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</si>
  <si>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</si>
  <si>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</si>
  <si>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</si>
  <si>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</si>
  <si>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</si>
  <si>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</si>
  <si>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</si>
  <si>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</si>
  <si>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</si>
  <si>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</si>
  <si>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</si>
  <si>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</si>
  <si>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</si>
  <si>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</si>
  <si>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</si>
  <si>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</si>
  <si>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</si>
  <si>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</si>
  <si>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</si>
  <si>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</si>
  <si>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</si>
  <si>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</si>
  <si>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</si>
  <si>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</si>
  <si>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</si>
  <si>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</si>
  <si>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</si>
  <si>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</si>
  <si>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</si>
  <si>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</si>
  <si>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</si>
  <si>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</si>
  <si>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</si>
  <si>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</si>
  <si>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</si>
  <si>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</si>
  <si>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</si>
  <si>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</si>
  <si>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</si>
  <si>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</si>
  <si>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</si>
  <si>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</si>
  <si>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</si>
  <si>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</si>
  <si>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</si>
  <si>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</si>
  <si>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</si>
  <si>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</si>
  <si>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</si>
  <si>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</si>
  <si>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</si>
  <si>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</si>
  <si>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</si>
  <si>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</si>
  <si>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</si>
  <si>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</si>
  <si>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</si>
  <si>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</si>
  <si>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</si>
  <si>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</si>
  <si>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</si>
  <si>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</si>
  <si>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</si>
  <si>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</si>
  <si>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</si>
  <si>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</si>
  <si>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</si>
  <si>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</si>
  <si>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</si>
  <si>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</si>
  <si>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</si>
  <si>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</si>
  <si>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</si>
  <si>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</si>
  <si>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</si>
  <si>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</si>
  <si>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</si>
  <si>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</si>
  <si>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</si>
  <si>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</si>
  <si>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</si>
  <si>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</si>
  <si>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</si>
  <si>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</si>
  <si>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</si>
  <si>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</si>
  <si>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</si>
  <si>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</si>
  <si>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</si>
  <si>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</si>
  <si>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</si>
  <si>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</si>
  <si>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</si>
  <si>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</si>
  <si>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</si>
  <si>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</si>
  <si>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</si>
  <si>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</si>
  <si>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</si>
  <si>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</si>
  <si>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</si>
  <si>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</si>
  <si>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</si>
  <si>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</si>
  <si>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</si>
  <si>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</si>
  <si>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</si>
  <si>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</si>
  <si>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</si>
  <si>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</si>
  <si>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</si>
  <si>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</si>
  <si>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</si>
  <si>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</si>
  <si>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</si>
  <si>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</si>
  <si>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</si>
  <si>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</si>
  <si>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</si>
  <si>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</si>
  <si>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</si>
  <si>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</si>
  <si>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</si>
  <si>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</si>
  <si>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</si>
  <si>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</si>
  <si>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</si>
  <si>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</si>
  <si>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</si>
  <si>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</si>
  <si>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</si>
  <si>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</si>
  <si>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</si>
  <si>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</si>
  <si>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</si>
  <si>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</si>
  <si>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</si>
  <si>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</si>
  <si>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</si>
  <si>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</si>
  <si>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</si>
  <si>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</si>
  <si>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</si>
  <si>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</si>
  <si>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</si>
  <si>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</si>
  <si>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</si>
  <si>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</si>
  <si>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</si>
  <si>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</si>
  <si>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</si>
  <si>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</si>
  <si>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</si>
  <si>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</si>
  <si>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</si>
  <si>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</si>
  <si>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</si>
  <si>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</si>
  <si>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</si>
  <si>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</si>
  <si>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</si>
  <si>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</si>
  <si>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</si>
  <si>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</si>
  <si>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</si>
  <si>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</si>
  <si>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</si>
  <si>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</si>
  <si>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</si>
  <si>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</si>
  <si>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</si>
  <si>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</si>
  <si>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</si>
  <si>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</si>
  <si>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</si>
  <si>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</si>
  <si>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</si>
  <si>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</si>
  <si>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</si>
  <si>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</si>
  <si>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</si>
  <si>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</si>
  <si>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</si>
  <si>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</si>
  <si>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</si>
  <si>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</si>
  <si>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</si>
  <si>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</si>
  <si>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</si>
  <si>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</si>
  <si>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</si>
  <si>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</si>
  <si>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</si>
  <si>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</si>
  <si>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</si>
  <si>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</si>
  <si>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</si>
  <si>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</si>
  <si>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</si>
  <si>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</si>
  <si>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</si>
  <si>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</si>
  <si>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</si>
  <si>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</si>
  <si>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</si>
  <si>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</si>
  <si>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</si>
  <si>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</si>
  <si>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</si>
  <si>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</si>
  <si>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</si>
  <si>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</si>
  <si>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</si>
  <si>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</si>
  <si>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</si>
  <si>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</si>
  <si>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</si>
  <si>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</si>
  <si>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</si>
  <si>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</si>
  <si>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</si>
  <si>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</si>
  <si>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</si>
  <si>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</si>
  <si>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</si>
  <si>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</si>
  <si>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</si>
  <si>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</si>
  <si>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</si>
  <si>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</si>
  <si>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</si>
  <si>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</si>
  <si>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</si>
  <si>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</si>
  <si>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</si>
  <si>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</si>
  <si>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</si>
  <si>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</si>
  <si>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</si>
  <si>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</si>
  <si>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</si>
  <si>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</si>
  <si>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</si>
  <si>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</si>
  <si>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</si>
  <si>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</si>
  <si>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</si>
  <si>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</si>
  <si>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</si>
  <si>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</si>
  <si>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</si>
  <si>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</si>
  <si>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</si>
  <si>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</si>
  <si>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</si>
  <si>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</si>
  <si>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</si>
  <si>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</si>
  <si>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</si>
  <si>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</si>
  <si>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</si>
  <si>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</si>
  <si>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</si>
  <si>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</si>
  <si>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</si>
  <si>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</si>
  <si>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</si>
  <si>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</si>
  <si>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</si>
  <si>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</si>
  <si>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</si>
  <si>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</si>
  <si>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</si>
  <si>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</si>
  <si>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</si>
  <si>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</si>
  <si>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</si>
  <si>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</si>
  <si>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</si>
  <si>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</si>
  <si>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</si>
  <si>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</si>
  <si>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</si>
  <si>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</si>
  <si>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</si>
  <si>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</si>
  <si>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</si>
  <si>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</si>
  <si>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</si>
  <si>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</si>
  <si>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</si>
  <si>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</si>
  <si>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</si>
  <si>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</si>
  <si>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</si>
  <si>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</si>
  <si>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</si>
  <si>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</si>
  <si>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</si>
  <si>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</si>
  <si>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</si>
  <si>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</si>
  <si>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</si>
  <si>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</si>
  <si>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</si>
  <si>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</si>
  <si>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</si>
  <si>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</si>
  <si>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</si>
  <si>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</si>
  <si>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</si>
  <si>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</si>
  <si>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</si>
  <si>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</si>
  <si>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</si>
  <si>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</si>
  <si>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</si>
  <si>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</si>
  <si>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</si>
  <si>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</si>
  <si>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</si>
  <si>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</si>
  <si>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</si>
  <si>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</si>
  <si>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</si>
  <si>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</si>
  <si>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</si>
  <si>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</si>
  <si>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</si>
  <si>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</si>
  <si>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</si>
  <si>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</si>
  <si>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</si>
  <si>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</si>
  <si>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</si>
  <si>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</si>
  <si>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</si>
  <si>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</si>
  <si>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</si>
  <si>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</si>
  <si>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</si>
  <si>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</si>
  <si>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</si>
  <si>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</si>
  <si>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</si>
  <si>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</si>
  <si>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</si>
  <si>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</si>
  <si>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</si>
  <si>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</si>
  <si>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</si>
  <si>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</si>
  <si>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</si>
  <si>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</si>
  <si>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</si>
  <si>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</si>
  <si>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</si>
  <si>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</si>
  <si>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</si>
  <si>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</si>
  <si>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</si>
  <si>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</si>
  <si>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</si>
  <si>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</si>
  <si>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</si>
  <si>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</si>
  <si>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</si>
  <si>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</si>
  <si>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</si>
  <si>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</si>
  <si>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</si>
  <si>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</si>
  <si>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</si>
  <si>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</si>
  <si>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</si>
  <si>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</si>
  <si>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</si>
  <si>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</si>
  <si>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</si>
  <si>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</si>
  <si>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</si>
  <si>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</si>
  <si>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</si>
  <si>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</si>
  <si>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</si>
  <si>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</si>
  <si>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</si>
  <si>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</si>
  <si>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</si>
  <si>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</si>
  <si>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</si>
  <si>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</si>
  <si>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</si>
  <si>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</si>
  <si>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</si>
  <si>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</si>
  <si>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</si>
  <si>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</si>
  <si>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</si>
  <si>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</si>
  <si>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</si>
  <si>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</si>
  <si>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</si>
  <si>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</si>
  <si>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</si>
  <si>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</si>
  <si>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</si>
  <si>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</si>
  <si>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</si>
  <si>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</si>
  <si>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</si>
  <si>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</si>
  <si>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</si>
  <si>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</si>
  <si>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</si>
  <si>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</si>
  <si>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</si>
  <si>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</si>
  <si>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</si>
  <si>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</si>
  <si>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</si>
  <si>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</si>
  <si>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</si>
  <si>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</si>
  <si>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</si>
  <si>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</si>
  <si>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</si>
  <si>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</si>
  <si>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</si>
  <si>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</si>
  <si>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</si>
  <si>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</si>
  <si>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</si>
  <si>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</si>
  <si>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</si>
  <si>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</si>
  <si>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</si>
  <si>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</si>
  <si>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</si>
  <si>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</si>
  <si>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</si>
  <si>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</si>
  <si>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</si>
  <si>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</si>
  <si>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</si>
  <si>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</si>
  <si>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</si>
  <si>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</si>
  <si>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</si>
  <si>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</si>
  <si>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</si>
  <si>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</si>
  <si>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</si>
  <si>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</si>
  <si>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</si>
  <si>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</si>
  <si>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</si>
  <si>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</si>
  <si>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</si>
  <si>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</si>
  <si>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</si>
  <si>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</si>
  <si>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</si>
  <si>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</si>
  <si>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</si>
  <si>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</si>
  <si>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</si>
  <si>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</si>
  <si>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</si>
  <si>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</si>
  <si>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</si>
  <si>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</si>
  <si>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</si>
  <si>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</si>
  <si>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</si>
  <si>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</si>
  <si>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</si>
  <si>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</si>
  <si>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</si>
  <si>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</si>
  <si>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</si>
  <si>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</si>
  <si>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</si>
  <si>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</si>
  <si>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</si>
  <si>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</si>
  <si>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</si>
  <si>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</si>
  <si>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</si>
  <si>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</si>
  <si>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</si>
  <si>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</si>
  <si>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</si>
  <si>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</si>
  <si>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</si>
  <si>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</si>
  <si>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</si>
  <si>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</si>
  <si>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</si>
  <si>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</si>
  <si>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</si>
  <si>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</si>
  <si>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</si>
  <si>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</si>
  <si>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</si>
  <si>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</si>
  <si>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</si>
  <si>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</si>
  <si>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</si>
  <si>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</si>
  <si>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</si>
  <si>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</si>
  <si>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</si>
  <si>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</si>
  <si>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</si>
  <si>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</si>
  <si>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</si>
  <si>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</si>
  <si>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</si>
  <si>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</si>
  <si>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</si>
  <si>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</si>
  <si>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</si>
  <si>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</si>
  <si>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</si>
  <si>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</si>
  <si>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</si>
  <si>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</si>
  <si>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</si>
  <si>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</si>
  <si>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</si>
  <si>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</si>
  <si>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</si>
  <si>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</si>
  <si>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</si>
  <si>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</si>
  <si>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</si>
  <si>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</si>
  <si>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</si>
  <si>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</si>
  <si>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</si>
  <si>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</si>
  <si>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</si>
  <si>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</si>
  <si>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</si>
  <si>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</si>
  <si>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</si>
  <si>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</si>
  <si>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</si>
  <si>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</si>
  <si>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</si>
  <si>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</si>
  <si>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</si>
  <si>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</si>
  <si>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</si>
  <si>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</si>
  <si>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</si>
  <si>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</si>
  <si>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</si>
  <si>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</si>
  <si>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</si>
  <si>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</si>
  <si>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</si>
  <si>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</si>
  <si>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</si>
  <si>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</si>
  <si>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</si>
  <si>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</si>
  <si>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</si>
  <si>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</si>
  <si>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</si>
  <si>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</si>
  <si>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</si>
  <si>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</si>
  <si>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</si>
  <si>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</si>
  <si>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</si>
  <si>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</si>
  <si>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</si>
  <si>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</si>
  <si>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</si>
  <si>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</si>
  <si>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</si>
  <si>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</si>
  <si>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</si>
  <si>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</si>
  <si>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</si>
  <si>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</si>
  <si>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</si>
  <si>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</si>
  <si>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</si>
  <si>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</si>
  <si>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</si>
  <si>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</si>
  <si>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</si>
  <si>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</si>
  <si>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</si>
  <si>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</si>
  <si>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</si>
  <si>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</si>
  <si>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</si>
  <si>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</si>
  <si>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</si>
  <si>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</si>
  <si>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</si>
  <si>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</si>
  <si>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</si>
  <si>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</si>
  <si>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</si>
  <si>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</si>
  <si>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</si>
  <si>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</si>
  <si>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</si>
  <si>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</si>
  <si>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</si>
  <si>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</si>
  <si>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</si>
  <si>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</si>
  <si>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</si>
  <si>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</si>
  <si>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</si>
  <si>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</si>
  <si>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</si>
  <si>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</si>
  <si>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</si>
  <si>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</si>
  <si>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</si>
  <si>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</si>
  <si>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</si>
  <si>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</si>
  <si>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</si>
  <si>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</si>
  <si>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</si>
  <si>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</si>
  <si>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</si>
  <si>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</si>
  <si>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</si>
  <si>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</si>
  <si>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</si>
  <si>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</si>
  <si>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</si>
  <si>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</si>
  <si>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</si>
  <si>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</si>
  <si>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</si>
  <si>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</si>
  <si>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</si>
  <si>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</si>
  <si>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</si>
  <si>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</si>
  <si>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</si>
  <si>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</si>
  <si>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</si>
  <si>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</si>
  <si>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</si>
  <si>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</si>
  <si>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</si>
  <si>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</si>
  <si>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</si>
  <si>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</si>
  <si>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</si>
  <si>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</si>
  <si>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</si>
  <si>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</si>
  <si>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</si>
  <si>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</si>
  <si>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</si>
  <si>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</si>
  <si>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</si>
  <si>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</si>
  <si>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</si>
  <si>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</si>
  <si>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</si>
  <si>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</si>
  <si>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</si>
  <si>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</si>
  <si>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</si>
  <si>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</si>
  <si>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</si>
  <si>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</si>
  <si>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</si>
  <si>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</si>
  <si>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</si>
  <si>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</si>
  <si>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</si>
  <si>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</si>
  <si>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</si>
  <si>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</si>
  <si>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</si>
  <si>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</si>
  <si>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</si>
  <si>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</si>
  <si>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</si>
  <si>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</si>
  <si>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</si>
  <si>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</si>
  <si>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</si>
  <si>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</si>
  <si>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</si>
  <si>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</si>
  <si>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</si>
  <si>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</si>
  <si>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</si>
  <si>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</si>
  <si>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</si>
  <si>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</si>
  <si>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</si>
  <si>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</si>
  <si>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</si>
  <si>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</si>
  <si>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</si>
  <si>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</si>
  <si>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</si>
  <si>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</si>
  <si>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</si>
  <si>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</si>
  <si>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</si>
  <si>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</si>
  <si>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</si>
  <si>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</si>
  <si>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</si>
  <si>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</si>
  <si>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</si>
  <si>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</si>
  <si>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</si>
  <si>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</si>
  <si>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</si>
  <si>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</si>
  <si>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</si>
  <si>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</si>
  <si>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</si>
  <si>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</si>
  <si>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</si>
  <si>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</si>
  <si>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</si>
  <si>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</si>
  <si>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</si>
  <si>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</si>
  <si>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</si>
  <si>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</si>
  <si>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</si>
  <si>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</si>
  <si>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</si>
  <si>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</si>
  <si>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</si>
  <si>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</si>
  <si>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</si>
  <si>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</si>
  <si>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</si>
  <si>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</si>
  <si>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</si>
  <si>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</si>
  <si>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</si>
  <si>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</si>
  <si>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</si>
  <si>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</si>
  <si>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</si>
  <si>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</si>
  <si>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</si>
  <si>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</si>
  <si>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</si>
  <si>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</si>
  <si>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</si>
  <si>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</si>
  <si>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</si>
  <si>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</si>
  <si>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</si>
  <si>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</si>
  <si>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</si>
  <si>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</si>
  <si>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</si>
  <si>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</si>
  <si>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</si>
  <si>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</si>
  <si>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</si>
  <si>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</si>
  <si>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</si>
  <si>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</si>
  <si>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</si>
  <si>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</si>
  <si>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</si>
  <si>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</si>
  <si>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</si>
  <si>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</si>
  <si>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</si>
  <si>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</si>
  <si>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</si>
  <si>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</si>
  <si>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</si>
  <si>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</si>
  <si>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</si>
  <si>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</si>
  <si>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</si>
  <si>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</si>
  <si>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</si>
  <si>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</si>
  <si>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</si>
  <si>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</si>
  <si>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</si>
  <si>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</si>
  <si>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</si>
  <si>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</si>
  <si>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</si>
  <si>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</si>
  <si>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</si>
  <si>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</si>
  <si>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</si>
  <si>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</si>
  <si>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</si>
  <si>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</si>
  <si>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</si>
  <si>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</si>
  <si>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</si>
  <si>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</si>
  <si>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</si>
  <si>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</si>
  <si>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</si>
  <si>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</si>
  <si>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</si>
  <si>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</si>
  <si>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</si>
  <si>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</si>
  <si>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</si>
  <si>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</si>
  <si>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</si>
  <si>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</si>
  <si>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</si>
  <si>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</si>
  <si>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</si>
  <si>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</si>
  <si>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</si>
  <si>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</si>
  <si>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</si>
  <si>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</si>
  <si>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</si>
  <si>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</si>
  <si>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</si>
  <si>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</si>
  <si>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</si>
  <si>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</si>
  <si>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</si>
  <si>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</si>
  <si>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</si>
  <si>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</si>
  <si>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</si>
  <si>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</si>
  <si>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</si>
  <si>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</si>
  <si>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</si>
  <si>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</si>
  <si>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</si>
  <si>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</si>
  <si>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</si>
  <si>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</si>
  <si>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</si>
  <si>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</si>
  <si>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</si>
  <si>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</si>
  <si>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</si>
  <si>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</si>
  <si>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</si>
  <si>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</si>
  <si>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</si>
  <si>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</si>
  <si>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</si>
  <si>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</si>
  <si>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</si>
  <si>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</si>
  <si>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</si>
  <si>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</si>
  <si>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</si>
  <si>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</si>
  <si>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</si>
  <si>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</si>
  <si>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</si>
  <si>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</si>
  <si>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</si>
  <si>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</si>
  <si>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</si>
  <si>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</si>
  <si>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</si>
  <si>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</si>
  <si>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</si>
  <si>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</si>
  <si>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</si>
  <si>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</si>
  <si>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</si>
  <si>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</si>
  <si>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</si>
  <si>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</si>
  <si>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</si>
  <si>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</si>
  <si>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</si>
  <si>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</si>
  <si>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</si>
  <si>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</si>
  <si>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</si>
  <si>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</si>
  <si>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</si>
  <si>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</si>
  <si>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</si>
  <si>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</si>
  <si>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</si>
  <si>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</si>
  <si>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</si>
  <si>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</si>
  <si>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</si>
  <si>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</si>
  <si>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</si>
  <si>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</si>
  <si>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</si>
  <si>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</si>
  <si>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</si>
  <si>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</si>
  <si>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</si>
  <si>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</si>
  <si>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</si>
  <si>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</si>
  <si>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</si>
  <si>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</si>
  <si>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</si>
  <si>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</si>
  <si>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</si>
  <si>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</si>
  <si>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</si>
  <si>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</si>
  <si>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</si>
  <si>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</si>
  <si>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</si>
  <si>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</si>
  <si>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</si>
  <si>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</si>
  <si>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</si>
  <si>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</si>
  <si>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</si>
  <si>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</si>
  <si>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</si>
  <si>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</si>
  <si>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</si>
  <si>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</si>
  <si>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</si>
  <si>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</si>
  <si>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</si>
  <si>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</si>
  <si>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</si>
  <si>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</si>
  <si>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</si>
  <si>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</si>
  <si>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</si>
  <si>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</si>
  <si>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</si>
  <si>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</si>
  <si>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</si>
  <si>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</si>
  <si>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</si>
  <si>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</si>
  <si>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</si>
  <si>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</si>
  <si>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</si>
  <si>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</si>
  <si>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</si>
  <si>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</si>
  <si>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</si>
  <si>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</si>
  <si>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</si>
  <si>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</si>
  <si>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</si>
  <si>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</si>
  <si>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</si>
  <si>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</si>
  <si>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</si>
  <si>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</si>
  <si>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</si>
  <si>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</si>
  <si>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</si>
  <si>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</si>
  <si>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</si>
  <si>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</si>
  <si>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</si>
  <si>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</si>
  <si>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</si>
  <si>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</si>
  <si>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</si>
  <si>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</si>
  <si>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</si>
  <si>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</si>
  <si>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</si>
  <si>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</si>
  <si>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</si>
  <si>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</si>
  <si>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</si>
  <si>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</si>
  <si>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</si>
  <si>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</si>
  <si>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</si>
  <si>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</si>
  <si>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</si>
  <si>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</si>
  <si>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</si>
  <si>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</si>
  <si>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</si>
  <si>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</si>
  <si>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</si>
  <si>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</si>
  <si>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</si>
  <si>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</si>
  <si>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</si>
  <si>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</si>
  <si>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</si>
  <si>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</si>
  <si>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</si>
  <si>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</si>
  <si>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</si>
  <si>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</si>
  <si>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</si>
  <si>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</si>
  <si>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</si>
  <si>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</si>
  <si>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</si>
  <si>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</si>
  <si>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</si>
  <si>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</si>
  <si>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</si>
  <si>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</si>
  <si>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</si>
  <si>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</si>
  <si>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</si>
  <si>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</si>
  <si>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</si>
  <si>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</si>
  <si>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</si>
  <si>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</si>
  <si>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</si>
  <si>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</si>
  <si>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</si>
  <si>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</si>
  <si>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</si>
  <si>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</si>
  <si>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</si>
  <si>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</si>
  <si>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</si>
  <si>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</si>
  <si>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</si>
  <si>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</si>
  <si>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</si>
  <si>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</si>
  <si>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</si>
  <si>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</si>
  <si>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</si>
  <si>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</si>
  <si>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</si>
  <si>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</si>
  <si>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</si>
  <si>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</si>
  <si>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</si>
  <si>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</si>
  <si>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</si>
  <si>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</si>
  <si>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</si>
  <si>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</si>
  <si>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</si>
  <si>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</si>
  <si>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</si>
  <si>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</si>
  <si>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</si>
  <si>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</si>
  <si>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</si>
  <si>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</si>
  <si>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</si>
  <si>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</si>
  <si>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</si>
  <si>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</si>
  <si>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</si>
  <si>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</si>
  <si>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</si>
  <si>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</si>
  <si>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</si>
  <si>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</si>
  <si>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</si>
  <si>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</si>
  <si>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</si>
  <si>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</si>
  <si>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</si>
  <si>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</si>
  <si>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</si>
  <si>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</si>
  <si>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</si>
  <si>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</si>
  <si>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</si>
  <si>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</si>
  <si>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</si>
  <si>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</si>
  <si>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</si>
  <si>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</si>
  <si>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</si>
  <si>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</si>
  <si>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</si>
  <si>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</si>
  <si>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</si>
  <si>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</si>
  <si>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</si>
  <si>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</si>
  <si>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</si>
  <si>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</si>
  <si>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</si>
  <si>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</si>
  <si>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</si>
  <si>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</si>
  <si>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</si>
  <si>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</si>
  <si>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</si>
  <si>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</si>
  <si>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</si>
  <si>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</si>
  <si>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</si>
  <si>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</si>
  <si>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</si>
  <si>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</si>
  <si>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</si>
  <si>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</si>
  <si>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</si>
  <si>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</si>
  <si>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</si>
  <si>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</si>
  <si>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</si>
  <si>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</si>
  <si>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</si>
  <si>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</si>
  <si>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</si>
  <si>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</si>
  <si>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</si>
  <si>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</si>
  <si>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</si>
  <si>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</si>
  <si>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</si>
  <si>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</si>
  <si>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</si>
  <si>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</si>
  <si>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</si>
  <si>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</si>
  <si>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</si>
  <si>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</si>
  <si>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</si>
  <si>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</si>
  <si>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</si>
  <si>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</si>
  <si>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</si>
  <si>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</si>
  <si>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</si>
  <si>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</si>
  <si>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</si>
  <si>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</si>
  <si>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</si>
  <si>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</si>
  <si>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</si>
  <si>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</si>
  <si>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</si>
  <si>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</si>
  <si>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</si>
  <si>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</si>
  <si>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</si>
  <si>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</si>
  <si>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</si>
  <si>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</si>
  <si>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</si>
  <si>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</si>
  <si>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</si>
  <si>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</si>
  <si>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</si>
  <si>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</si>
  <si>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</si>
  <si>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</si>
  <si>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</si>
  <si>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</si>
  <si>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</si>
  <si>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</si>
  <si>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</si>
  <si>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</si>
  <si>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</si>
  <si>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</si>
  <si>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</si>
  <si>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</si>
  <si>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</si>
  <si>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</si>
  <si>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</si>
  <si>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</si>
  <si>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</si>
  <si>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</si>
  <si>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</si>
  <si>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</si>
  <si>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</si>
  <si>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</si>
  <si>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</si>
  <si>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</si>
  <si>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</si>
  <si>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</si>
  <si>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</si>
  <si>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</si>
  <si>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</si>
  <si>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</si>
  <si>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</si>
  <si>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</si>
  <si>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</si>
  <si>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</si>
  <si>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</si>
  <si>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</si>
  <si>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</si>
  <si>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</si>
  <si>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</si>
  <si>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</si>
  <si>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</si>
  <si>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</si>
  <si>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</si>
  <si>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</si>
  <si>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</si>
  <si>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</si>
  <si>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</si>
  <si>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</si>
  <si>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</si>
  <si>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</si>
  <si>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</si>
  <si>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</si>
  <si>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</si>
  <si>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</si>
  <si>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</si>
  <si>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</si>
  <si>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</si>
  <si>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</si>
  <si>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</si>
  <si>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</si>
  <si>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</si>
  <si>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</si>
  <si>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</si>
  <si>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</si>
  <si>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</si>
  <si>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</si>
  <si>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</si>
  <si>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</si>
  <si>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</si>
  <si>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</si>
  <si>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</si>
  <si>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</si>
  <si>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</si>
  <si>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</si>
  <si>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</si>
  <si>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</si>
  <si>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</si>
  <si>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</si>
  <si>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</si>
  <si>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</si>
  <si>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</si>
  <si>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</si>
  <si>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</si>
  <si>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</si>
  <si>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</si>
  <si>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</si>
  <si>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</si>
  <si>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</si>
  <si>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</si>
  <si>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</si>
  <si>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</si>
  <si>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</si>
  <si>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</si>
  <si>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</si>
  <si>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</si>
  <si>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</si>
  <si>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</si>
  <si>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</si>
  <si>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</si>
  <si>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</si>
  <si>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</si>
  <si>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</si>
  <si>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</si>
  <si>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</si>
  <si>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</si>
  <si>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</si>
  <si>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</si>
  <si>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</si>
  <si>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</si>
  <si>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</si>
  <si>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</si>
  <si>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</si>
  <si>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</si>
  <si>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</si>
  <si>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</si>
  <si>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</si>
  <si>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</si>
  <si>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</si>
  <si>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</si>
  <si>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</si>
  <si>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</si>
  <si>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</si>
  <si>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</si>
  <si>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</si>
  <si>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</si>
  <si>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</si>
  <si>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</si>
  <si>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</si>
  <si>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</si>
  <si>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</si>
  <si>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</si>
  <si>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</si>
  <si>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</si>
  <si>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</si>
  <si>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</si>
  <si>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</si>
  <si>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</si>
  <si>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</si>
  <si>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</si>
  <si>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</si>
  <si>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</si>
  <si>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</si>
  <si>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</si>
  <si>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</si>
  <si>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</si>
  <si>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</si>
  <si>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</si>
  <si>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</si>
  <si>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</si>
  <si>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</si>
  <si>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</si>
  <si>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</si>
  <si>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</si>
  <si>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</si>
  <si>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</si>
  <si>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</si>
  <si>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</si>
  <si>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</si>
  <si>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</si>
  <si>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</si>
  <si>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</si>
  <si>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</si>
  <si>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</si>
  <si>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</si>
  <si>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</si>
  <si>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</si>
  <si>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</si>
  <si>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</si>
  <si>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</si>
  <si>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</si>
  <si>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</si>
  <si>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</si>
  <si>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</si>
  <si>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</si>
  <si>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</si>
  <si>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</si>
  <si>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</si>
  <si>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</si>
  <si>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</si>
  <si>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</si>
  <si>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</si>
  <si>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</si>
  <si>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</si>
  <si>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</si>
  <si>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</si>
  <si>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</si>
  <si>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</si>
  <si>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</si>
  <si>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</si>
  <si>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</si>
  <si>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</si>
  <si>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</si>
  <si>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</si>
  <si>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</si>
  <si>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</si>
  <si>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</si>
  <si>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</si>
  <si>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</si>
  <si>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</si>
  <si>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</si>
  <si>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</si>
  <si>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</si>
  <si>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</si>
  <si>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</si>
  <si>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</si>
  <si>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</si>
  <si>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</si>
  <si>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</si>
  <si>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</si>
  <si>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</si>
  <si>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</si>
  <si>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</si>
  <si>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</si>
  <si>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</si>
  <si>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</si>
  <si>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</si>
  <si>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</si>
  <si>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</si>
  <si>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</si>
  <si>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</si>
  <si>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</si>
  <si>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</si>
  <si>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</si>
  <si>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</si>
  <si>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</si>
  <si>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</si>
  <si>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</si>
  <si>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</si>
  <si>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</si>
  <si>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</si>
  <si>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</si>
  <si>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</si>
  <si>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</si>
  <si>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</si>
  <si>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</si>
  <si>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</si>
  <si>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</si>
  <si>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</si>
  <si>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</si>
  <si>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</si>
  <si>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</si>
  <si>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</si>
  <si>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</si>
  <si>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</si>
  <si>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</si>
  <si>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</si>
  <si>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</si>
  <si>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</si>
  <si>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</si>
  <si>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</si>
  <si>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</si>
  <si>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</si>
  <si>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</si>
  <si>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</si>
  <si>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</si>
  <si>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</si>
  <si>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</si>
  <si>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</si>
  <si>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</si>
  <si>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</si>
  <si>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</si>
  <si>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</si>
  <si>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</si>
  <si>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</si>
  <si>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</si>
  <si>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</si>
  <si>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</si>
  <si>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</si>
  <si>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</si>
  <si>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</si>
  <si>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</si>
  <si>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</si>
  <si>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</si>
  <si>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</si>
  <si>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</si>
  <si>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</si>
  <si>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</si>
  <si>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</si>
  <si>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</si>
  <si>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</si>
  <si>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</si>
  <si>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</si>
  <si>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</si>
  <si>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</si>
  <si>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</si>
  <si>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</si>
  <si>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</si>
  <si>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</si>
  <si>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</si>
  <si>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</si>
  <si>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</si>
  <si>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</si>
  <si>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</si>
  <si>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</si>
  <si>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</si>
  <si>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</si>
  <si>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</si>
  <si>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</si>
  <si>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</si>
  <si>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</si>
  <si>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</si>
  <si>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</si>
  <si>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</si>
  <si>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</si>
  <si>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</si>
  <si>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</si>
  <si>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</si>
  <si>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</si>
  <si>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</si>
  <si>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</si>
  <si>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</si>
  <si>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</si>
  <si>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</si>
  <si>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</si>
  <si>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</si>
  <si>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</si>
  <si>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</si>
  <si>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</si>
  <si>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</si>
  <si>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</si>
  <si>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</si>
  <si>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</si>
  <si>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</si>
  <si>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</si>
  <si>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</si>
  <si>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</si>
  <si>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</si>
  <si>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</si>
  <si>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</si>
  <si>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</si>
  <si>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</si>
  <si>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</si>
  <si>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</si>
  <si>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</si>
  <si>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</si>
  <si>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</si>
  <si>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</si>
  <si>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</si>
  <si>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</si>
  <si>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</si>
  <si>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</si>
  <si>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</si>
  <si>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</si>
  <si>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</si>
  <si>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</si>
  <si>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</si>
  <si>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</si>
  <si>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</si>
  <si>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</si>
  <si>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</si>
  <si>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</si>
  <si>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</si>
  <si>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</si>
  <si>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</si>
  <si>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</si>
  <si>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</si>
  <si>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</si>
  <si>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</si>
  <si>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</si>
  <si>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</si>
  <si>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</si>
  <si>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</si>
  <si>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</si>
  <si>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</si>
  <si>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</si>
  <si>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</si>
  <si>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</si>
  <si>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</si>
  <si>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</si>
  <si>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</si>
  <si>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</si>
  <si>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</si>
  <si>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</si>
  <si>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</si>
  <si>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</si>
  <si>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</si>
  <si>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</si>
  <si>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</si>
  <si>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</si>
  <si>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</si>
  <si>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</si>
  <si>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</si>
  <si>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</si>
  <si>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</si>
  <si>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</si>
  <si>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</si>
  <si>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</si>
  <si>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</si>
  <si>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</si>
  <si>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</si>
  <si>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</si>
  <si>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</si>
  <si>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</si>
  <si>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</si>
  <si>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</si>
  <si>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</si>
  <si>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</si>
  <si>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</si>
  <si>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</si>
  <si>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</si>
  <si>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</si>
  <si>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</si>
  <si>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</si>
  <si>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</si>
  <si>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</si>
  <si>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</si>
  <si>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</si>
  <si>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</si>
  <si>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</si>
  <si>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</si>
  <si>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</si>
  <si>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</si>
  <si>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</si>
  <si>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</si>
  <si>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</si>
  <si>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</si>
  <si>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</si>
  <si>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</si>
  <si>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</si>
  <si>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</si>
  <si>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</si>
  <si>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</si>
  <si>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</si>
  <si>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</si>
  <si>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</si>
  <si>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</si>
  <si>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</si>
  <si>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</si>
  <si>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</si>
  <si>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</si>
  <si>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</si>
  <si>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</si>
  <si>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</si>
  <si>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</si>
  <si>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</si>
  <si>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</si>
  <si>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</si>
  <si>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</si>
  <si>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</si>
  <si>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</si>
  <si>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</si>
  <si>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</si>
  <si>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</si>
  <si>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</si>
  <si>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</si>
  <si>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</si>
  <si>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</si>
  <si>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</si>
  <si>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</si>
  <si>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</si>
  <si>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</si>
  <si>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</si>
  <si>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</si>
  <si>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</si>
  <si>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</si>
  <si>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</si>
  <si>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</si>
  <si>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</si>
  <si>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</si>
  <si>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</si>
  <si>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</si>
  <si>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</si>
  <si>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</si>
  <si>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</si>
  <si>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</si>
  <si>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</si>
  <si>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</si>
  <si>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</si>
  <si>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</si>
  <si>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</si>
  <si>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</si>
  <si>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</si>
  <si>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</si>
  <si>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</si>
  <si>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</si>
  <si>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</si>
  <si>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</si>
  <si>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</si>
  <si>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</si>
  <si>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</si>
  <si>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</si>
  <si>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</si>
  <si>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</si>
  <si>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</si>
  <si>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</si>
  <si>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</si>
  <si>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</si>
  <si>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</si>
  <si>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</si>
  <si>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</si>
  <si>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</si>
  <si>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</si>
  <si>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</si>
  <si>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</si>
  <si>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</si>
  <si>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</si>
  <si>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</si>
  <si>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</si>
  <si>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</si>
  <si>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</si>
  <si>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</si>
  <si>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</si>
  <si>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</si>
  <si>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</si>
  <si>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</si>
  <si>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</si>
  <si>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</si>
  <si>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</si>
  <si>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</si>
  <si>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</si>
  <si>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</si>
  <si>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</si>
  <si>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</si>
  <si>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</si>
  <si>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</si>
  <si>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</si>
  <si>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</si>
  <si>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</si>
  <si>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</si>
  <si>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</si>
  <si>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</si>
  <si>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</si>
  <si>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</si>
  <si>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</si>
  <si>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</si>
  <si>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</si>
  <si>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</si>
  <si>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</si>
  <si>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</si>
  <si>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</si>
  <si>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</si>
  <si>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</si>
  <si>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</si>
  <si>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</si>
  <si>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</si>
  <si>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</si>
  <si>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</si>
  <si>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</si>
  <si>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</si>
  <si>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</si>
  <si>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</si>
  <si>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</si>
  <si>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</si>
  <si>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</si>
  <si>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</si>
  <si>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</si>
  <si>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</si>
  <si>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</si>
  <si>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</si>
  <si>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</si>
  <si>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</si>
  <si>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</si>
  <si>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</si>
  <si>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</si>
  <si>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</si>
  <si>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</si>
  <si>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</si>
  <si>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</si>
  <si>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</si>
  <si>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</si>
  <si>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</si>
  <si>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</si>
  <si>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</si>
  <si>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</si>
  <si>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</si>
  <si>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</si>
  <si>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</si>
  <si>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</si>
  <si>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</si>
  <si>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</si>
  <si>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</si>
  <si>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</si>
  <si>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</si>
  <si>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</si>
  <si>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</si>
  <si>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</si>
  <si>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</si>
  <si>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</si>
  <si>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</si>
  <si>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</si>
  <si>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</si>
  <si>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</si>
  <si>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</si>
  <si>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</si>
  <si>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</si>
  <si>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</si>
  <si>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</si>
  <si>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</si>
  <si>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</si>
  <si>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</si>
  <si>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</si>
  <si>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</si>
  <si>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</si>
  <si>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</si>
  <si>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</si>
  <si>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</si>
  <si>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</si>
  <si>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</si>
  <si>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</si>
  <si>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</si>
  <si>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</si>
  <si>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</si>
  <si>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</si>
  <si>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</si>
  <si>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</si>
  <si>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</si>
  <si>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</si>
  <si>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</si>
  <si>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</si>
  <si>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</si>
  <si>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</si>
  <si>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</si>
  <si>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</si>
  <si>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</si>
  <si>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</si>
  <si>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</si>
  <si>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</si>
  <si>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</si>
  <si>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</si>
  <si>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</si>
  <si>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</si>
  <si>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</si>
  <si>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</si>
  <si>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</si>
  <si>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</si>
  <si>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</si>
  <si>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</si>
  <si>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</si>
  <si>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</si>
  <si>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</si>
  <si>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</si>
  <si>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</si>
  <si>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</si>
  <si>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</si>
  <si>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</si>
  <si>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</si>
  <si>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</si>
  <si>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</si>
  <si>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</si>
  <si>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</si>
  <si>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</si>
  <si>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</si>
  <si>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</si>
  <si>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</si>
  <si>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</si>
  <si>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</si>
  <si>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</si>
  <si>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</si>
  <si>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</si>
  <si>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</si>
  <si>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</si>
  <si>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</si>
  <si>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</si>
  <si>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</si>
  <si>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</si>
  <si>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</si>
  <si>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</si>
  <si>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</si>
  <si>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</si>
  <si>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</si>
  <si>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</si>
  <si>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</si>
  <si>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</si>
  <si>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</si>
  <si>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</si>
  <si>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</si>
  <si>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</si>
  <si>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</si>
  <si>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</si>
  <si>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</si>
  <si>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</si>
  <si>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</si>
  <si>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</si>
  <si>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</si>
  <si>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</si>
  <si>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</si>
  <si>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</si>
  <si>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</si>
  <si>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</si>
  <si>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</si>
  <si>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</si>
  <si>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</si>
  <si>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</si>
  <si>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</si>
  <si>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</si>
  <si>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</si>
  <si>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</si>
  <si>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</si>
  <si>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</si>
  <si>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</si>
  <si>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</si>
  <si>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</si>
  <si>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</si>
  <si>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</si>
  <si>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</si>
  <si>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</si>
  <si>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</si>
  <si>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</si>
  <si>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</si>
  <si>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</si>
  <si>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</si>
  <si>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</si>
  <si>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</si>
  <si>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</si>
  <si>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</si>
  <si>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</si>
  <si>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</si>
  <si>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</si>
  <si>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</si>
  <si>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</si>
  <si>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</si>
  <si>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</si>
  <si>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</si>
  <si>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</si>
  <si>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</si>
  <si>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</si>
  <si>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</si>
  <si>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</si>
  <si>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</si>
  <si>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</si>
  <si>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</si>
  <si>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</si>
  <si>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</si>
  <si>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</si>
  <si>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</si>
  <si>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</si>
  <si>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</si>
  <si>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</si>
  <si>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</si>
  <si>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</si>
  <si>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</si>
  <si>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</si>
  <si>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</si>
  <si>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</si>
  <si>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</si>
  <si>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</si>
  <si>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</si>
  <si>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</si>
  <si>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</si>
  <si>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</si>
  <si>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</si>
  <si>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</si>
  <si>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</si>
  <si>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</si>
  <si>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</si>
  <si>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</si>
  <si>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</si>
  <si>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</si>
  <si>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</si>
  <si>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</si>
  <si>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</si>
  <si>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</si>
  <si>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</si>
  <si>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</si>
  <si>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</si>
  <si>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</si>
  <si>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</si>
  <si>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</si>
  <si>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</si>
  <si>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</si>
  <si>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</si>
  <si>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</si>
  <si>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</si>
  <si>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</si>
  <si>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</si>
  <si>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</si>
  <si>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</si>
  <si>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</si>
  <si>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</si>
  <si>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</si>
  <si>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</si>
  <si>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</si>
  <si>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</si>
  <si>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</si>
  <si>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</si>
  <si>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</si>
  <si>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</si>
  <si>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</si>
  <si>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</si>
  <si>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</si>
  <si>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</si>
  <si>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</si>
  <si>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</si>
  <si>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</si>
  <si>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</si>
  <si>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</si>
  <si>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</si>
  <si>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</si>
  <si>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</si>
  <si>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</si>
  <si>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</si>
  <si>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</si>
  <si>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</si>
  <si>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</si>
  <si>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</si>
  <si>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</si>
  <si>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</si>
  <si>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</si>
  <si>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</si>
  <si>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</si>
  <si>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</si>
  <si>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</si>
  <si>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</si>
  <si>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</si>
  <si>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</si>
  <si>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</si>
  <si>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</si>
  <si>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</si>
  <si>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</si>
  <si>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</si>
  <si>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</si>
  <si>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</si>
  <si>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</si>
  <si>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</si>
  <si>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</si>
  <si>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</si>
  <si>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</si>
  <si>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</si>
  <si>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</si>
  <si>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</si>
  <si>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</si>
  <si>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</si>
  <si>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</si>
  <si>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</si>
  <si>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</si>
  <si>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</si>
  <si>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</si>
  <si>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</si>
  <si>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</si>
  <si>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</si>
  <si>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</si>
  <si>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</si>
  <si>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</si>
  <si>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</si>
  <si>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</si>
  <si>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</si>
  <si>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</si>
  <si>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</si>
  <si>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</si>
  <si>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</si>
  <si>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</si>
  <si>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</si>
  <si>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</si>
  <si>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</si>
  <si>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</si>
  <si>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</si>
  <si>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</si>
  <si>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</si>
  <si>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</si>
  <si>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</si>
  <si>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</si>
  <si>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</si>
  <si>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</si>
  <si>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</si>
  <si>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</si>
  <si>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</si>
  <si>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</si>
  <si>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</si>
  <si>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</si>
  <si>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</si>
  <si>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</si>
  <si>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</si>
  <si>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</si>
  <si>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</si>
  <si>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</si>
  <si>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</si>
  <si>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</si>
  <si>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</si>
  <si>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</si>
  <si>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</si>
  <si>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</si>
  <si>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</si>
  <si>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</si>
  <si>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</si>
  <si>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</si>
  <si>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</si>
  <si>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</si>
  <si>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</si>
  <si>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</si>
  <si>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</si>
  <si>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</si>
  <si>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</si>
  <si>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</si>
  <si>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</si>
  <si>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</si>
  <si>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</si>
  <si>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</si>
  <si>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</si>
  <si>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</si>
  <si>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</si>
  <si>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</si>
  <si>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</si>
  <si>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</si>
  <si>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</si>
  <si>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</si>
  <si>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</si>
  <si>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</si>
  <si>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</si>
  <si>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</si>
  <si>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</si>
  <si>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</si>
  <si>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</si>
  <si>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</si>
  <si>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</si>
  <si>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</si>
  <si>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</si>
  <si>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</si>
  <si>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</si>
  <si>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</si>
  <si>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</si>
  <si>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</si>
  <si>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</si>
  <si>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</si>
  <si>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</si>
  <si>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</si>
  <si>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</si>
  <si>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</si>
  <si>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</si>
  <si>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</si>
  <si>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</si>
  <si>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</si>
  <si>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</si>
  <si>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</si>
  <si>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</si>
  <si>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</si>
  <si>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</si>
  <si>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</si>
  <si>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</si>
  <si>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</si>
  <si>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</si>
  <si>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</si>
  <si>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</si>
  <si>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</si>
  <si>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</si>
  <si>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</si>
  <si>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</si>
  <si>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</si>
  <si>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</si>
  <si>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</si>
  <si>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</si>
  <si>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</si>
  <si>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</si>
  <si>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</si>
  <si>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</si>
  <si>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</si>
  <si>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</si>
  <si>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</si>
  <si>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</si>
  <si>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</si>
  <si>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</si>
  <si>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</si>
  <si>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</si>
  <si>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</si>
  <si>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</si>
  <si>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</si>
  <si>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</si>
  <si>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</si>
  <si>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</si>
  <si>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</si>
  <si>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</si>
  <si>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</si>
  <si>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</si>
  <si>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</si>
  <si>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</si>
  <si>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</si>
  <si>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</si>
  <si>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</si>
  <si>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</si>
  <si>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</si>
  <si>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</si>
  <si>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</si>
  <si>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</si>
  <si>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</si>
  <si>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</si>
  <si>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</si>
  <si>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</si>
  <si>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</si>
  <si>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</si>
  <si>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</si>
  <si>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</si>
  <si>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</si>
  <si>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</si>
  <si>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</si>
  <si>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</si>
  <si>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</si>
  <si>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</si>
  <si>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</si>
  <si>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</si>
  <si>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</si>
  <si>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</si>
  <si>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</si>
  <si>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</si>
  <si>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</si>
  <si>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</si>
  <si>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</si>
  <si>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</si>
  <si>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</si>
  <si>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</si>
  <si>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</si>
  <si>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</si>
  <si>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</si>
  <si>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</si>
  <si>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</si>
  <si>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</si>
  <si>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</si>
  <si>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</si>
  <si>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</si>
  <si>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</si>
  <si>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</si>
  <si>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</si>
  <si>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</si>
  <si>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</si>
  <si>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</si>
  <si>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</si>
  <si>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</si>
  <si>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</si>
  <si>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</si>
  <si>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</si>
  <si>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</si>
  <si>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</si>
  <si>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</si>
  <si>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</si>
  <si>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</si>
  <si>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</si>
  <si>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</si>
  <si>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</si>
  <si>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</si>
  <si>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</si>
  <si>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</si>
  <si>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</si>
  <si>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</si>
  <si>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</si>
  <si>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</si>
  <si>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</si>
  <si>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</si>
  <si>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</si>
  <si>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</si>
  <si>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</si>
  <si>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</si>
  <si>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</si>
  <si>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</si>
  <si>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</si>
  <si>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</si>
  <si>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</si>
  <si>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</si>
  <si>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</si>
  <si>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</si>
  <si>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</si>
  <si>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</si>
  <si>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</si>
  <si>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</si>
  <si>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</si>
  <si>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</si>
  <si>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</si>
  <si>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</si>
  <si>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</si>
  <si>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</si>
  <si>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</si>
  <si>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</si>
  <si>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</si>
  <si>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</si>
  <si>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</si>
  <si>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</si>
  <si>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</si>
  <si>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</si>
  <si>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</si>
  <si>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</si>
  <si>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</si>
  <si>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</si>
  <si>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</si>
  <si>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</si>
  <si>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</si>
  <si>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</si>
  <si>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</si>
  <si>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</si>
  <si>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</si>
  <si>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</si>
  <si>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</si>
  <si>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</si>
  <si>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</si>
  <si>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</si>
  <si>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</si>
  <si>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</si>
  <si>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</si>
  <si>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</si>
  <si>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</si>
  <si>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</si>
  <si>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</si>
  <si>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</si>
  <si>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</si>
  <si>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</si>
  <si>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</si>
  <si>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</si>
  <si>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</si>
  <si>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</si>
  <si>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</si>
  <si>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</si>
  <si>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</si>
  <si>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</si>
  <si>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</si>
  <si>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</si>
  <si>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</si>
  <si>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</si>
  <si>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</si>
  <si>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</si>
  <si>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</si>
  <si>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</si>
  <si>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</si>
  <si>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</si>
  <si>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</si>
  <si>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</si>
  <si>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</si>
  <si>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</si>
  <si>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</si>
  <si>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</si>
  <si>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</si>
  <si>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</si>
  <si>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</si>
  <si>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</si>
  <si>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</si>
  <si>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</si>
  <si>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</si>
  <si>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</si>
  <si>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</si>
  <si>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</si>
  <si>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</si>
  <si>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</si>
  <si>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</si>
  <si>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</si>
  <si>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</si>
  <si>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</si>
  <si>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</si>
  <si>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</si>
  <si>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</si>
  <si>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</si>
  <si>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</si>
  <si>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</si>
  <si>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</si>
  <si>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</si>
  <si>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</si>
  <si>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</si>
  <si>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</si>
  <si>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</si>
  <si>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</si>
  <si>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</si>
  <si>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</si>
  <si>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</si>
  <si>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</si>
  <si>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</si>
  <si>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</si>
  <si>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</si>
  <si>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</si>
  <si>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</si>
  <si>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</si>
  <si>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</si>
  <si>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</si>
  <si>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</si>
  <si>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</si>
  <si>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</si>
  <si>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</si>
  <si>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</si>
  <si>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</si>
  <si>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</si>
  <si>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</si>
  <si>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</si>
  <si>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</si>
  <si>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</si>
  <si>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</si>
  <si>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</si>
  <si>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</si>
  <si>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</si>
  <si>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</si>
  <si>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</si>
  <si>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</si>
  <si>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</si>
  <si>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</si>
  <si>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</si>
  <si>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</si>
  <si>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</si>
  <si>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</si>
  <si>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</si>
  <si>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</si>
  <si>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</si>
  <si>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</si>
  <si>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</si>
  <si>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</si>
  <si>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</si>
  <si>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</si>
  <si>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</si>
  <si>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</si>
  <si>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</si>
  <si>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</si>
  <si>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</si>
  <si>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</si>
  <si>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</si>
  <si>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</si>
  <si>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</si>
  <si>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</si>
  <si>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</si>
  <si>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</si>
  <si>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</si>
  <si>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</si>
  <si>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</si>
  <si>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</si>
  <si>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</si>
  <si>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</si>
  <si>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</si>
  <si>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</si>
  <si>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</si>
  <si>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</si>
  <si>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</si>
  <si>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</si>
  <si>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</si>
  <si>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</si>
  <si>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</si>
  <si>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</si>
  <si>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</si>
  <si>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</si>
  <si>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</si>
  <si>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</si>
  <si>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</si>
  <si>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</si>
  <si>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</si>
  <si>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</si>
  <si>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</si>
  <si>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</si>
  <si>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</si>
  <si>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</si>
  <si>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</si>
  <si>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</si>
  <si>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</si>
  <si>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</si>
  <si>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</si>
  <si>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</si>
  <si>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</si>
  <si>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</si>
  <si>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</si>
  <si>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</si>
  <si>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</si>
  <si>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</si>
  <si>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</si>
  <si>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</si>
  <si>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</si>
  <si>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</si>
  <si>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</si>
  <si>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</si>
  <si>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</si>
  <si>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</si>
  <si>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</si>
  <si>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</si>
  <si>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</si>
  <si>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</si>
  <si>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</si>
  <si>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</si>
  <si>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</si>
  <si>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</si>
  <si>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</si>
  <si>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</si>
  <si>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</si>
  <si>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</si>
  <si>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</si>
  <si>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</si>
  <si>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</si>
  <si>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</si>
  <si>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</si>
  <si>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</si>
  <si>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</si>
  <si>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</si>
  <si>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</si>
  <si>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</si>
  <si>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</si>
  <si>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</si>
  <si>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</si>
  <si>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</si>
  <si>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</si>
  <si>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</si>
  <si>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</si>
  <si>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</si>
  <si>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</si>
  <si>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</si>
  <si>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</si>
  <si>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</si>
  <si>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</si>
  <si>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</si>
  <si>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</si>
  <si>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</si>
  <si>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</si>
  <si>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</si>
  <si>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</si>
  <si>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</si>
  <si>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</si>
  <si>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</si>
  <si>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</si>
  <si>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</si>
  <si>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</si>
  <si>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</si>
  <si>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</si>
  <si>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</si>
  <si>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</si>
  <si>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</si>
  <si>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</si>
  <si>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</si>
  <si>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</si>
  <si>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</si>
  <si>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</si>
  <si>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</si>
  <si>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</si>
  <si>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</si>
  <si>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</si>
  <si>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</si>
  <si>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</si>
  <si>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</si>
  <si>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</si>
  <si>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</si>
  <si>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</si>
  <si>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</si>
  <si>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</si>
  <si>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</si>
  <si>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</si>
  <si>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</si>
  <si>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</si>
  <si>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</si>
  <si>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</si>
  <si>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</si>
  <si>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</si>
  <si>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</si>
  <si>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</si>
  <si>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</si>
  <si>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</si>
  <si>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</si>
  <si>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</si>
  <si>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</si>
  <si>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</si>
  <si>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</si>
  <si>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</si>
  <si>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</si>
  <si>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</si>
  <si>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</si>
  <si>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</si>
  <si>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</si>
  <si>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</si>
  <si>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</si>
  <si>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</si>
  <si>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</si>
  <si>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</si>
  <si>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</si>
  <si>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</si>
  <si>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</si>
  <si>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</si>
  <si>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</si>
  <si>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</si>
  <si>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</si>
  <si>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</si>
  <si>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</si>
  <si>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</si>
  <si>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</si>
  <si>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</si>
  <si>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</si>
  <si>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</si>
  <si>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</si>
  <si>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</si>
  <si>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</si>
  <si>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</si>
  <si>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</si>
  <si>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</si>
  <si>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</si>
  <si>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</si>
  <si>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</si>
  <si>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</si>
  <si>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</si>
  <si>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</si>
  <si>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</si>
  <si>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</si>
  <si>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</si>
  <si>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</si>
  <si>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</si>
  <si>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</si>
  <si>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</si>
  <si>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</si>
  <si>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</si>
  <si>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</si>
  <si>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</si>
  <si>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</si>
  <si>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</si>
  <si>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</si>
  <si>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</si>
  <si>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</si>
  <si>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</si>
  <si>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</si>
  <si>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</si>
  <si>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</si>
  <si>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</si>
  <si>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</si>
  <si>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</si>
  <si>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</si>
  <si>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</si>
  <si>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</si>
  <si>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</si>
  <si>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</si>
  <si>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</si>
  <si>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</si>
  <si>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</si>
  <si>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</si>
  <si>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</si>
  <si>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</si>
  <si>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</si>
  <si>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</si>
  <si>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</si>
  <si>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</si>
  <si>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</si>
  <si>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</si>
  <si>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</si>
  <si>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</si>
  <si>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</si>
  <si>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</si>
  <si>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</si>
  <si>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</si>
  <si>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</si>
  <si>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</si>
  <si>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</si>
  <si>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</si>
  <si>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</si>
  <si>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</si>
  <si>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</si>
  <si>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</si>
  <si>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</si>
  <si>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</si>
  <si>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</si>
  <si>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</si>
  <si>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</si>
  <si>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</si>
  <si>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</si>
  <si>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</si>
  <si>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</si>
  <si>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</si>
  <si>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</si>
  <si>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</si>
  <si>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</si>
  <si>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</si>
  <si>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</si>
  <si>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</si>
  <si>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</si>
  <si>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</si>
  <si>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</si>
  <si>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</si>
  <si>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</si>
  <si>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</si>
  <si>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</si>
  <si>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</si>
  <si>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</si>
  <si>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</si>
  <si>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</si>
  <si>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</si>
  <si>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</si>
  <si>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</si>
  <si>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</si>
  <si>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</si>
  <si>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</si>
  <si>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</si>
  <si>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</si>
  <si>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</si>
  <si>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</si>
  <si>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</si>
  <si>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</si>
  <si>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</si>
  <si>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</si>
  <si>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</si>
  <si>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</si>
  <si>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</si>
  <si>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</si>
  <si>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</si>
  <si>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</si>
  <si>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</si>
  <si>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</si>
  <si>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</si>
  <si>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</si>
  <si>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</si>
  <si>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</si>
  <si>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</si>
  <si>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</si>
  <si>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</si>
  <si>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</si>
  <si>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</si>
  <si>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</si>
  <si>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</si>
  <si>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</si>
  <si>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</si>
  <si>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</si>
  <si>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</si>
  <si>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</si>
  <si>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</si>
  <si>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</si>
  <si>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</si>
  <si>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</si>
  <si>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</si>
  <si>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</si>
  <si>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</si>
  <si>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</si>
  <si>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</si>
  <si>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</si>
  <si>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</si>
  <si>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</si>
  <si>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</si>
  <si>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</si>
  <si>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</si>
  <si>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</si>
  <si>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</si>
  <si>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</si>
  <si>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</si>
  <si>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</si>
  <si>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</si>
  <si>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</si>
  <si>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</si>
  <si>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</si>
  <si>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</si>
  <si>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</si>
  <si>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</si>
  <si>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</si>
  <si>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</si>
  <si>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</si>
  <si>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</si>
  <si>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</si>
  <si>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</si>
  <si>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</si>
  <si>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</si>
  <si>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</si>
  <si>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</si>
  <si>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</si>
  <si>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</si>
  <si>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</si>
  <si>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</si>
  <si>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</si>
  <si>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</si>
  <si>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</si>
  <si>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</si>
  <si>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</si>
  <si>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</si>
  <si>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</si>
  <si>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</si>
  <si>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</si>
  <si>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</si>
  <si>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</si>
  <si>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</si>
  <si>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</si>
  <si>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</si>
  <si>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</si>
  <si>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</si>
  <si>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</si>
  <si>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</si>
  <si>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</si>
  <si>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</si>
  <si>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</si>
  <si>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</si>
  <si>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</si>
  <si>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</si>
  <si>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</si>
  <si>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</si>
  <si>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</si>
  <si>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</si>
  <si>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</si>
  <si>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</si>
  <si>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</si>
  <si>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</si>
  <si>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</si>
  <si>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</si>
  <si>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</si>
  <si>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</si>
  <si>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</si>
  <si>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</si>
  <si>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</si>
  <si>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</si>
  <si>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</si>
  <si>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</si>
  <si>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</si>
  <si>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</si>
  <si>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</si>
  <si>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</si>
  <si>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</si>
  <si>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</si>
  <si>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</si>
  <si>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</si>
  <si>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</si>
  <si>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</si>
  <si>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</si>
  <si>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</si>
  <si>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</si>
  <si>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</si>
  <si>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</si>
  <si>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</si>
  <si>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</si>
  <si>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</si>
  <si>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</si>
  <si>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</si>
  <si>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</si>
  <si>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</si>
  <si>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</si>
  <si>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</si>
  <si>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</si>
  <si>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</si>
  <si>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</si>
  <si>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</si>
  <si>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</si>
  <si>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</si>
  <si>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</si>
  <si>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</si>
  <si>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</si>
  <si>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</si>
  <si>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</si>
  <si>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</si>
  <si>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</si>
  <si>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</si>
  <si>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</si>
  <si>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</si>
  <si>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</si>
  <si>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</si>
  <si>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</si>
  <si>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</si>
  <si>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</si>
  <si>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</si>
  <si>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</si>
  <si>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</si>
  <si>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</si>
  <si>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</si>
  <si>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</si>
  <si>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</si>
  <si>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</si>
  <si>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</si>
  <si>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</si>
  <si>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</si>
  <si>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</si>
  <si>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</si>
  <si>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</si>
  <si>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</si>
  <si>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</si>
  <si>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</si>
  <si>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</si>
  <si>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</si>
  <si>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</si>
  <si>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</si>
  <si>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</si>
  <si>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</si>
  <si>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</si>
  <si>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</si>
  <si>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</si>
  <si>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</si>
  <si>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</si>
  <si>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</si>
  <si>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</si>
  <si>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</si>
  <si>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</si>
  <si>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</si>
  <si>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</si>
  <si>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</si>
  <si>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</si>
  <si>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</si>
  <si>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</si>
  <si>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</si>
  <si>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</si>
  <si>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</si>
  <si>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</si>
  <si>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</si>
  <si>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</si>
  <si>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</si>
  <si>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</si>
  <si>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</si>
  <si>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</si>
  <si>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</si>
  <si>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</si>
  <si>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</si>
  <si>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</si>
  <si>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</si>
  <si>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</si>
  <si>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</si>
  <si>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</si>
  <si>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</si>
  <si>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</si>
  <si>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</si>
  <si>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</si>
  <si>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</si>
  <si>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</si>
  <si>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</si>
  <si>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</si>
  <si>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</si>
  <si>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</si>
  <si>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</si>
  <si>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</si>
  <si>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</si>
  <si>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</si>
  <si>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</si>
  <si>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</si>
  <si>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</si>
  <si>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</si>
  <si>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</si>
  <si>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</si>
  <si>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</si>
  <si>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</si>
  <si>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</si>
  <si>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</si>
  <si>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</si>
  <si>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</si>
  <si>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</si>
  <si>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</si>
  <si>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</si>
  <si>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</si>
  <si>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</si>
  <si>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</si>
  <si>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</si>
  <si>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</si>
  <si>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</si>
  <si>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</si>
  <si>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</si>
  <si>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</si>
  <si>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</si>
  <si>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</si>
  <si>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</si>
  <si>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</si>
  <si>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</si>
  <si>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</si>
  <si>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</si>
  <si>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</si>
  <si>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</si>
  <si>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</si>
  <si>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</si>
  <si>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</si>
  <si>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</si>
  <si>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</si>
  <si>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</si>
  <si>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</si>
  <si>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</si>
  <si>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</si>
  <si>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</si>
  <si>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</si>
  <si>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</si>
  <si>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</si>
  <si>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</si>
  <si>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</si>
  <si>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</si>
  <si>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</si>
  <si>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</si>
  <si>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</si>
  <si>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</si>
  <si>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</si>
  <si>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</si>
  <si>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</si>
  <si>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</si>
  <si>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</si>
  <si>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</si>
  <si>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</si>
  <si>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</si>
  <si>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</si>
  <si>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</si>
  <si>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</si>
  <si>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</si>
  <si>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</si>
  <si>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</si>
  <si>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</si>
  <si>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</si>
  <si>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</si>
  <si>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</si>
  <si>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</si>
  <si>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</si>
  <si>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</si>
  <si>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</si>
  <si>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</si>
  <si>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</si>
  <si>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</si>
  <si>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</si>
  <si>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</si>
  <si>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</si>
  <si>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</si>
  <si>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</si>
  <si>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</si>
  <si>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</si>
  <si>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</si>
  <si>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</si>
  <si>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</si>
  <si>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</si>
  <si>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</si>
  <si>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</si>
  <si>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</si>
  <si>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</si>
  <si>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</si>
  <si>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</si>
  <si>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</si>
  <si>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</si>
  <si>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</si>
  <si>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</si>
  <si>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</si>
  <si>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</si>
  <si>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</si>
  <si>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</si>
  <si>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</si>
  <si>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</si>
  <si>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</si>
  <si>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</si>
  <si>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</si>
  <si>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</si>
  <si>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</si>
  <si>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</si>
  <si>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</si>
  <si>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</si>
  <si>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</si>
  <si>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</si>
  <si>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</si>
  <si>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</si>
  <si>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</si>
  <si>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</si>
  <si>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</si>
  <si>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</si>
  <si>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</si>
  <si>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</si>
  <si>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</si>
  <si>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</si>
  <si>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</si>
  <si>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</si>
  <si>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</si>
  <si>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</si>
  <si>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</si>
  <si>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</si>
  <si>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</si>
  <si>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</si>
  <si>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</si>
  <si>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</si>
  <si>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</si>
  <si>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</si>
  <si>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</si>
  <si>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</si>
  <si>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</si>
  <si>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</si>
  <si>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</si>
  <si>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</si>
  <si>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</si>
  <si>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</si>
  <si>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</si>
  <si>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</si>
  <si>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</si>
  <si>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</si>
  <si>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</si>
  <si>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</si>
  <si>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</si>
  <si>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</si>
  <si>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</si>
  <si>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</si>
  <si>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</si>
  <si>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</si>
  <si>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</si>
  <si>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</si>
  <si>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</si>
  <si>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</si>
  <si>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</si>
  <si>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</si>
  <si>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</si>
  <si>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</si>
  <si>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</si>
  <si>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</si>
  <si>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</si>
  <si>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</si>
  <si>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</si>
  <si>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</si>
  <si>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</si>
  <si>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</si>
  <si>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</si>
  <si>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</si>
  <si>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</si>
  <si>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</si>
  <si>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</si>
  <si>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</si>
  <si>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</si>
  <si>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</si>
  <si>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</si>
  <si>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</si>
  <si>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</si>
  <si>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</si>
  <si>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</si>
  <si>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</si>
  <si>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</si>
  <si>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</si>
  <si>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</si>
  <si>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</si>
  <si>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</si>
  <si>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</si>
  <si>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</si>
  <si>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</si>
  <si>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</si>
  <si>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</si>
  <si>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</si>
  <si>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</si>
  <si>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</si>
  <si>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</si>
  <si>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</si>
  <si>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</si>
  <si>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</si>
  <si>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</si>
  <si>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</si>
  <si>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</si>
  <si>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</si>
  <si>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</si>
  <si>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</si>
  <si>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</si>
  <si>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</si>
  <si>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</si>
  <si>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</si>
  <si>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</si>
  <si>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</si>
  <si>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</si>
  <si>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</si>
  <si>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</si>
  <si>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</si>
  <si>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</si>
  <si>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</si>
  <si>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</si>
  <si>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</si>
  <si>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</si>
  <si>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</si>
  <si>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</si>
  <si>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</si>
  <si>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</si>
  <si>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</si>
  <si>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</si>
  <si>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</si>
  <si>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</si>
  <si>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</si>
  <si>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</si>
  <si>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</si>
  <si>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</si>
  <si>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</si>
  <si>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</si>
  <si>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</si>
  <si>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</si>
  <si>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</si>
  <si>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</si>
  <si>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</si>
  <si>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</si>
  <si>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</si>
  <si>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</si>
  <si>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</si>
  <si>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</si>
  <si>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</si>
  <si>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</si>
  <si>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</si>
  <si>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</si>
  <si>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</si>
  <si>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</si>
  <si>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</si>
  <si>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</si>
  <si>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</si>
  <si>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</si>
  <si>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</si>
  <si>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</si>
  <si>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</si>
  <si>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</si>
  <si>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</si>
  <si>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</si>
  <si>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</si>
  <si>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</si>
  <si>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</si>
  <si>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</si>
  <si>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</si>
  <si>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</si>
  <si>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</si>
  <si>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</si>
  <si>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</si>
  <si>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</si>
  <si>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</si>
  <si>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</si>
  <si>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</si>
  <si>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</si>
  <si>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</si>
  <si>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</si>
  <si>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</si>
  <si>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</si>
  <si>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</si>
  <si>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</si>
  <si>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</si>
  <si>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</si>
  <si>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</si>
  <si>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</si>
  <si>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</si>
  <si>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</si>
  <si>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</si>
  <si>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</si>
  <si>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</si>
  <si>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</si>
  <si>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</si>
  <si>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</si>
  <si>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</si>
  <si>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</si>
  <si>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</si>
  <si>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</si>
  <si>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</si>
  <si>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</si>
  <si>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</si>
  <si>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</si>
  <si>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</si>
  <si>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</si>
  <si>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</si>
  <si>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</si>
  <si>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</si>
  <si>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</si>
  <si>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</si>
  <si>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</si>
  <si>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</si>
  <si>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</si>
  <si>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</si>
  <si>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</si>
  <si>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</si>
  <si>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</si>
  <si>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</si>
  <si>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</si>
  <si>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</si>
  <si>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</si>
  <si>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</si>
  <si>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</si>
  <si>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</si>
  <si>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</si>
  <si>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</si>
  <si>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</si>
  <si>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</si>
  <si>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</si>
  <si>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</si>
  <si>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</si>
  <si>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</si>
  <si>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</si>
  <si>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</si>
  <si>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</si>
  <si>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</si>
  <si>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</si>
  <si>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</si>
  <si>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</si>
  <si>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</si>
  <si>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</si>
  <si>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</si>
  <si>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</si>
  <si>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</si>
  <si>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</si>
  <si>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</si>
  <si>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</si>
  <si>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</si>
  <si>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</si>
  <si>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</si>
  <si>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</si>
  <si>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</si>
  <si>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</si>
  <si>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</si>
  <si>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</si>
  <si>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</si>
  <si>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</si>
  <si>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</si>
  <si>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</si>
  <si>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</si>
  <si>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</si>
  <si>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</si>
  <si>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</si>
  <si>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</si>
  <si>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</si>
  <si>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</si>
  <si>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</si>
  <si>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</si>
  <si>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</si>
  <si>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</si>
  <si>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</si>
  <si>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</si>
  <si>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</si>
  <si>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</si>
  <si>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</si>
  <si>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</si>
  <si>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</si>
  <si>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</si>
  <si>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</si>
  <si>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</si>
  <si>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</si>
  <si>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</si>
  <si>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</si>
  <si>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</si>
  <si>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</si>
  <si>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</si>
  <si>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</si>
  <si>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</si>
  <si>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</si>
  <si>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</si>
  <si>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</si>
  <si>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</si>
  <si>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</si>
  <si>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</si>
  <si>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</si>
  <si>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</si>
  <si>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</si>
  <si>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</si>
  <si>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</si>
  <si>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</si>
  <si>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</si>
  <si>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</si>
  <si>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</si>
  <si>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</si>
  <si>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</si>
  <si>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</si>
  <si>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</si>
  <si>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</si>
  <si>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</si>
  <si>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</si>
  <si>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</si>
  <si>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</si>
  <si>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</si>
  <si>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</si>
  <si>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</si>
  <si>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</si>
  <si>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</si>
  <si>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</si>
  <si>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</si>
  <si>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</si>
  <si>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</si>
  <si>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</si>
  <si>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</si>
  <si>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</si>
  <si>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</si>
  <si>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</si>
  <si>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</si>
  <si>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</si>
  <si>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</si>
  <si>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</si>
  <si>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</si>
  <si>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</si>
  <si>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</si>
  <si>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</si>
  <si>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</si>
  <si>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</si>
  <si>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</si>
  <si>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</si>
  <si>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</si>
  <si>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</si>
  <si>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</si>
  <si>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</si>
  <si>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</si>
  <si>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</si>
  <si>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</si>
  <si>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</si>
  <si>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</si>
  <si>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</si>
  <si>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</si>
  <si>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</si>
  <si>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</si>
  <si>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</si>
  <si>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</si>
  <si>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</si>
  <si>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</si>
  <si>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</si>
  <si>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</si>
  <si>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</si>
  <si>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</si>
  <si>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</si>
  <si>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</si>
  <si>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</si>
  <si>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</si>
  <si>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</si>
  <si>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</si>
  <si>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</si>
  <si>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</si>
  <si>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</si>
  <si>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</si>
  <si>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</si>
  <si>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</si>
  <si>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</si>
  <si>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</si>
  <si>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</si>
  <si>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</si>
  <si>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</si>
  <si>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</si>
  <si>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</si>
  <si>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</si>
  <si>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</si>
  <si>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</si>
  <si>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</si>
  <si>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</si>
  <si>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</si>
  <si>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</si>
  <si>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</si>
  <si>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</si>
  <si>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</si>
  <si>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</si>
  <si>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</si>
  <si>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</si>
  <si>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</si>
  <si>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</si>
  <si>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</si>
  <si>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</si>
  <si>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</si>
  <si>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</si>
  <si>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</si>
  <si>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</si>
  <si>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</si>
  <si>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</si>
  <si>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</si>
  <si>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</si>
  <si>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</si>
  <si>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</si>
  <si>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</si>
  <si>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</si>
  <si>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</si>
  <si>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</si>
  <si>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</si>
  <si>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</si>
  <si>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</si>
  <si>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</si>
  <si>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</si>
  <si>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</si>
  <si>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</si>
  <si>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</si>
  <si>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</si>
  <si>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</si>
  <si>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</si>
  <si>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</si>
  <si>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</si>
  <si>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</si>
  <si>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</si>
  <si>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</si>
  <si>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</si>
  <si>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</si>
  <si>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</si>
  <si>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</si>
  <si>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</si>
  <si>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</si>
  <si>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</si>
  <si>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</si>
  <si>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</si>
  <si>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</si>
  <si>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</si>
  <si>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</si>
  <si>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</si>
  <si>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</si>
  <si>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</si>
  <si>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</si>
  <si>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</si>
  <si>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</si>
  <si>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</si>
  <si>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</si>
  <si>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</si>
  <si>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</si>
  <si>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</si>
  <si>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</si>
  <si>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</si>
  <si>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</si>
  <si>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</si>
  <si>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</si>
  <si>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</si>
  <si>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</si>
  <si>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</si>
  <si>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</si>
  <si>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</si>
  <si>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</si>
  <si>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</si>
  <si>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</si>
  <si>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</si>
  <si>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</si>
  <si>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</si>
  <si>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</si>
  <si>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</si>
  <si>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</si>
  <si>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</si>
  <si>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</si>
  <si>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</si>
  <si>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</si>
  <si>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</si>
  <si>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</si>
  <si>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</si>
  <si>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</si>
  <si>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</si>
  <si>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</si>
  <si>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</si>
  <si>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</si>
  <si>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</si>
  <si>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</si>
  <si>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</si>
  <si>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</si>
  <si>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</si>
  <si>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</si>
  <si>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</si>
  <si>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</si>
  <si>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</si>
  <si>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</si>
  <si>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</si>
  <si>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</si>
  <si>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</si>
  <si>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</si>
  <si>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</si>
  <si>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</si>
  <si>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</si>
  <si>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</si>
  <si>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</si>
  <si>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</si>
  <si>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</si>
  <si>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</si>
  <si>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</si>
  <si>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</si>
  <si>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</si>
  <si>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</si>
  <si>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</si>
  <si>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</si>
  <si>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</si>
  <si>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</si>
  <si>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</si>
  <si>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</si>
  <si>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</si>
  <si>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</si>
  <si>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</si>
  <si>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</si>
  <si>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</si>
  <si>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</si>
  <si>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</si>
  <si>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</si>
  <si>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</si>
  <si>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</si>
  <si>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</si>
  <si>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</si>
  <si>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</si>
  <si>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</si>
  <si>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</si>
  <si>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</si>
  <si>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</si>
  <si>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</si>
  <si>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</si>
  <si>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</si>
  <si>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</si>
  <si>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</si>
  <si>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</si>
  <si>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</si>
  <si>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</si>
  <si>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</si>
  <si>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</si>
  <si>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</si>
  <si>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</si>
  <si>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</si>
  <si>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</si>
  <si>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</si>
  <si>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</si>
  <si>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</si>
  <si>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</si>
  <si>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</si>
  <si>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</si>
  <si>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</si>
  <si>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</si>
  <si>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</si>
  <si>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</si>
  <si>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</si>
  <si>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</si>
  <si>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</si>
  <si>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</si>
  <si>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</si>
  <si>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</si>
  <si>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</si>
  <si>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</si>
  <si>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</si>
  <si>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</si>
  <si>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</si>
  <si>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</si>
  <si>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</si>
  <si>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</si>
  <si>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</si>
  <si>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</si>
  <si>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</si>
  <si>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</si>
  <si>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</si>
  <si>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</si>
  <si>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</si>
  <si>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</si>
  <si>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</si>
  <si>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</si>
  <si>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</si>
  <si>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</si>
  <si>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</si>
  <si>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</si>
  <si>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</si>
  <si>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</si>
  <si>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</si>
  <si>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</si>
  <si>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</si>
  <si>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</si>
  <si>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</si>
  <si>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</si>
  <si>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</si>
  <si>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</si>
  <si>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</si>
  <si>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</si>
  <si>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</si>
  <si>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</si>
  <si>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</si>
  <si>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</si>
  <si>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</si>
  <si>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</si>
  <si>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</si>
  <si>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</si>
  <si>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</si>
  <si>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</si>
  <si>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</si>
  <si>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</si>
  <si>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</si>
  <si>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</si>
  <si>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</si>
  <si>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</si>
  <si>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</si>
  <si>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</si>
  <si>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</si>
  <si>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</si>
  <si>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</si>
  <si>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</si>
  <si>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</si>
  <si>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</si>
  <si>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</si>
  <si>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</si>
  <si>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</si>
  <si>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</si>
  <si>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</si>
  <si>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</si>
  <si>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</si>
  <si>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</si>
  <si>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</si>
  <si>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</si>
  <si>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</si>
  <si>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</si>
  <si>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</si>
  <si>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</si>
  <si>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</si>
  <si>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</si>
  <si>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</si>
  <si>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</si>
  <si>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</si>
  <si>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</si>
  <si>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</si>
  <si>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</si>
  <si>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</si>
  <si>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</si>
  <si>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</si>
  <si>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</si>
  <si>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</si>
  <si>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</si>
  <si>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</si>
  <si>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</si>
  <si>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</si>
  <si>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</si>
  <si>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</si>
  <si>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</si>
  <si>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</si>
  <si>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</si>
  <si>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</si>
  <si>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</si>
  <si>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</si>
  <si>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</si>
  <si>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</si>
  <si>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</si>
  <si>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</si>
  <si>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</si>
  <si>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</si>
  <si>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</si>
  <si>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</si>
  <si>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</si>
  <si>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</si>
  <si>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</si>
  <si>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</si>
  <si>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</si>
  <si>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</si>
  <si>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</si>
  <si>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</si>
  <si>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</si>
  <si>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</si>
  <si>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</si>
  <si>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</si>
  <si>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</si>
  <si>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</si>
  <si>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</si>
  <si>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</si>
  <si>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</si>
  <si>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</si>
  <si>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</si>
  <si>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</si>
  <si>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</si>
  <si>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</si>
  <si>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</si>
  <si>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</si>
  <si>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</si>
  <si>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</si>
  <si>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</si>
  <si>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</si>
  <si>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</si>
  <si>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</si>
  <si>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</si>
  <si>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</si>
  <si>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</si>
  <si>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</si>
  <si>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</si>
  <si>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</si>
  <si>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</si>
  <si>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</si>
  <si>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</si>
  <si>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</si>
  <si>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</si>
  <si>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</si>
  <si>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</si>
  <si>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</si>
  <si>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</si>
  <si>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</si>
  <si>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</si>
  <si>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</si>
  <si>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</si>
  <si>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</si>
  <si>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</si>
  <si>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</si>
  <si>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</si>
  <si>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</si>
  <si>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</si>
  <si>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</si>
  <si>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</si>
  <si>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</si>
  <si>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</si>
  <si>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</si>
  <si>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</si>
  <si>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</si>
  <si>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</si>
  <si>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</si>
  <si>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</si>
  <si>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</si>
  <si>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</si>
  <si>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</si>
  <si>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</si>
  <si>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</si>
  <si>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</si>
  <si>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</si>
  <si>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</si>
  <si>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</si>
  <si>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</si>
  <si>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</si>
  <si>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</si>
  <si>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</si>
  <si>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</si>
  <si>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</si>
  <si>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</si>
  <si>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</si>
  <si>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</si>
  <si>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</si>
  <si>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</si>
  <si>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</si>
  <si>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</si>
  <si>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</si>
  <si>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</si>
  <si>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</si>
  <si>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</si>
  <si>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</si>
  <si>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</si>
  <si>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</si>
  <si>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</si>
  <si>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</si>
  <si>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</si>
  <si>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</si>
  <si>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</si>
  <si>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</si>
  <si>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</si>
  <si>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</si>
  <si>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</si>
  <si>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</si>
  <si>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</si>
  <si>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</si>
  <si>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</si>
  <si>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</si>
  <si>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</si>
  <si>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</si>
  <si>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</si>
  <si>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</si>
  <si>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</si>
  <si>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</si>
  <si>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</si>
  <si>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</si>
  <si>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</si>
  <si>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</si>
  <si>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</si>
  <si>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</si>
  <si>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</si>
  <si>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</si>
  <si>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</si>
  <si>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</si>
  <si>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</si>
  <si>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</si>
  <si>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</si>
  <si>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</si>
  <si>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</si>
  <si>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</si>
  <si>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</si>
  <si>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</si>
  <si>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</si>
  <si>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</si>
  <si>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</si>
  <si>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</si>
  <si>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</si>
  <si>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</si>
  <si>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</si>
  <si>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</si>
  <si>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</si>
  <si>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</si>
  <si>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</si>
  <si>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</si>
  <si>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</si>
  <si>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</si>
  <si>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</si>
  <si>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</si>
  <si>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</si>
  <si>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</si>
  <si>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</si>
  <si>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</si>
  <si>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</si>
  <si>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</si>
  <si>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</si>
  <si>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</si>
  <si>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</si>
  <si>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</si>
  <si>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</si>
  <si>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</si>
  <si>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</si>
  <si>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</si>
  <si>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</si>
  <si>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</si>
  <si>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</si>
  <si>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</si>
  <si>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</si>
  <si>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</si>
  <si>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</si>
  <si>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</si>
  <si>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</si>
  <si>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</si>
  <si>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</si>
  <si>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</si>
  <si>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</si>
  <si>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</si>
  <si>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</si>
  <si>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</si>
  <si>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</si>
  <si>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</si>
  <si>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</si>
  <si>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</si>
  <si>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</si>
  <si>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</si>
  <si>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</si>
  <si>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</si>
  <si>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</si>
  <si>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</si>
  <si>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</si>
  <si>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</si>
  <si>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</si>
  <si>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</si>
  <si>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</si>
  <si>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</si>
  <si>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</si>
  <si>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</si>
  <si>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</si>
  <si>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</si>
  <si>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</si>
  <si>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</si>
  <si>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</si>
  <si>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</si>
  <si>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</si>
  <si>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</si>
  <si>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</si>
  <si>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</si>
  <si>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</si>
  <si>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</si>
  <si>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</si>
  <si>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</si>
  <si>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</si>
  <si>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</si>
  <si>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</si>
  <si>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</si>
  <si>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</si>
  <si>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</si>
  <si>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</si>
  <si>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</si>
  <si>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</si>
  <si>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</si>
  <si>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</si>
  <si>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</si>
  <si>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</si>
  <si>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</si>
  <si>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</si>
  <si>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</si>
  <si>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</si>
  <si>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</si>
  <si>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</si>
  <si>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</si>
  <si>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</si>
  <si>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</si>
  <si>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</si>
  <si>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</si>
  <si>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</si>
  <si>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</si>
  <si>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</si>
  <si>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</si>
  <si>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</si>
  <si>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</si>
  <si>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</si>
  <si>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</si>
  <si>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</si>
  <si>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</si>
  <si>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</si>
  <si>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</si>
  <si>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</si>
  <si>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</si>
  <si>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</si>
  <si>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</si>
  <si>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</si>
  <si>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</si>
  <si>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</si>
  <si>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</si>
  <si>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</si>
  <si>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</si>
  <si>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</si>
  <si>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</si>
  <si>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</si>
  <si>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</si>
  <si>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</si>
  <si>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</si>
  <si>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</si>
  <si>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</si>
  <si>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</si>
  <si>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</si>
  <si>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</si>
  <si>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</si>
  <si>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</si>
  <si>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</si>
  <si>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</si>
  <si>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</si>
  <si>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</si>
  <si>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</si>
  <si>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</si>
  <si>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</si>
  <si>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</si>
  <si>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</si>
  <si>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</si>
  <si>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</si>
  <si>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</si>
  <si>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</si>
  <si>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</si>
  <si>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</si>
  <si>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</si>
  <si>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</si>
  <si>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</si>
  <si>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</si>
  <si>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</si>
  <si>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</si>
  <si>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</si>
  <si>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</si>
  <si>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</si>
  <si>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</si>
  <si>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</si>
  <si>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</si>
  <si>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</si>
  <si>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</si>
  <si>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</si>
  <si>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</si>
  <si>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</si>
  <si>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</si>
  <si>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</si>
  <si>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</si>
  <si>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</si>
  <si>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</si>
  <si>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</si>
  <si>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</si>
  <si>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</si>
  <si>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</si>
  <si>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</si>
  <si>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</si>
  <si>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</si>
  <si>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</si>
  <si>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</si>
  <si>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</si>
  <si>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</si>
  <si>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</si>
  <si>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</si>
  <si>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</si>
  <si>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</si>
  <si>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</si>
  <si>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</si>
  <si>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</si>
  <si>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</si>
  <si>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</si>
  <si>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</si>
  <si>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</si>
  <si>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</si>
  <si>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</si>
  <si>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</si>
  <si>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</si>
  <si>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</si>
  <si>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</si>
  <si>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</si>
  <si>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</si>
  <si>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</si>
  <si>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</si>
  <si>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</si>
  <si>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</si>
  <si>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</si>
  <si>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</si>
  <si>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</si>
  <si>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</si>
  <si>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</si>
  <si>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</si>
  <si>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</si>
  <si>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</si>
  <si>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</si>
  <si>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</si>
  <si>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</si>
  <si>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</si>
  <si>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</si>
  <si>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</si>
  <si>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</si>
  <si>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</si>
  <si>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</si>
  <si>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</si>
  <si>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</si>
  <si>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</si>
  <si>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</si>
  <si>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</si>
  <si>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</si>
  <si>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</si>
  <si>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</si>
  <si>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</si>
  <si>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</si>
  <si>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</si>
  <si>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</si>
  <si>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</si>
  <si>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</si>
  <si>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</si>
  <si>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</si>
  <si>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</si>
  <si>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</si>
  <si>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</si>
  <si>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</si>
  <si>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</si>
  <si>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</si>
  <si>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</si>
  <si>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</si>
  <si>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</si>
  <si>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</si>
  <si>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</si>
  <si>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</si>
  <si>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</si>
  <si>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</si>
  <si>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</si>
  <si>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</si>
  <si>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</si>
  <si>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</si>
  <si>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</si>
  <si>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</si>
  <si>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</si>
  <si>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</si>
  <si>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</si>
  <si>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</si>
  <si>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</si>
  <si>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</si>
  <si>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</si>
  <si>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</si>
  <si>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</si>
  <si>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</si>
  <si>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</si>
  <si>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</si>
  <si>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</si>
  <si>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</si>
  <si>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</si>
  <si>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</si>
  <si>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</si>
  <si>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</si>
  <si>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</si>
  <si>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</si>
  <si>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</si>
  <si>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</si>
  <si>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</si>
  <si>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</si>
  <si>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</si>
  <si>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</si>
  <si>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</si>
  <si>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</si>
  <si>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</si>
  <si>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</si>
  <si>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</si>
  <si>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</si>
  <si>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</si>
  <si>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</si>
  <si>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</si>
  <si>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</si>
  <si>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</si>
  <si>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</si>
  <si>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</si>
  <si>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</si>
  <si>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</si>
  <si>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</si>
  <si>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</si>
  <si>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</si>
  <si>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</si>
  <si>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</si>
  <si>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</si>
  <si>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</si>
  <si>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</si>
  <si>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</si>
  <si>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</si>
  <si>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</si>
  <si>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</si>
  <si>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</si>
  <si>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</si>
  <si>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</si>
  <si>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</si>
  <si>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</si>
  <si>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</si>
  <si>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</si>
  <si>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</si>
  <si>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</si>
  <si>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</si>
  <si>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</si>
  <si>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</si>
  <si>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</si>
  <si>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</si>
  <si>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</si>
  <si>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</si>
  <si>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</si>
  <si>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</si>
  <si>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</si>
  <si>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</si>
  <si>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</si>
  <si>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</si>
  <si>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</si>
  <si>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</si>
  <si>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</si>
  <si>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</si>
  <si>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</si>
  <si>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</si>
  <si>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</si>
  <si>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</si>
  <si>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</si>
  <si>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</si>
  <si>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</si>
  <si>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</si>
  <si>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</si>
  <si>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</si>
  <si>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</si>
  <si>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</si>
  <si>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</si>
  <si>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</si>
  <si>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</si>
  <si>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</si>
  <si>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</si>
  <si>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</si>
  <si>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</si>
  <si>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</si>
  <si>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</si>
  <si>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</si>
  <si>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</si>
  <si>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</si>
  <si>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</si>
  <si>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</si>
  <si>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</si>
  <si>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</si>
  <si>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</si>
  <si>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</si>
  <si>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</si>
  <si>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</si>
  <si>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</si>
  <si>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</si>
  <si>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</si>
  <si>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</si>
  <si>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</si>
  <si>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</si>
  <si>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</si>
  <si>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</si>
  <si>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</si>
  <si>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</si>
  <si>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</si>
  <si>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</si>
  <si>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</si>
  <si>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</si>
  <si>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</si>
  <si>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</si>
  <si>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</si>
  <si>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</si>
  <si>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</si>
  <si>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</si>
  <si>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</si>
  <si>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</si>
  <si>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</si>
  <si>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</si>
  <si>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</si>
  <si>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</si>
  <si>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</si>
  <si>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</si>
  <si>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</si>
  <si>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</si>
  <si>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</si>
  <si>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</si>
  <si>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</si>
  <si>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</si>
  <si>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</si>
  <si>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</si>
  <si>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</si>
  <si>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</si>
  <si>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</si>
  <si>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</si>
  <si>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</si>
  <si>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</si>
  <si>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</si>
  <si>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</si>
  <si>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</si>
  <si>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</si>
  <si>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</si>
  <si>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</si>
  <si>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</si>
  <si>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</si>
  <si>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</si>
  <si>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</si>
  <si>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</si>
  <si>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</si>
  <si>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</si>
  <si>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</si>
  <si>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</si>
  <si>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</si>
  <si>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</si>
  <si>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</si>
  <si>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</si>
  <si>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</si>
  <si>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</si>
  <si>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</si>
  <si>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</si>
  <si>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</si>
  <si>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</si>
  <si>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</si>
  <si>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</si>
  <si>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</si>
  <si>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</si>
  <si>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</si>
  <si>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</si>
  <si>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</si>
  <si>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</si>
  <si>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</si>
  <si>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</si>
  <si>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</si>
  <si>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</si>
  <si>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</si>
  <si>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</si>
  <si>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</si>
  <si>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</si>
  <si>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</si>
  <si>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</si>
  <si>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</si>
  <si>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</si>
  <si>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</si>
  <si>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</si>
  <si>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</si>
  <si>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</si>
  <si>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</si>
  <si>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</si>
  <si>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</si>
  <si>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</si>
  <si>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</si>
  <si>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</si>
  <si>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</si>
  <si>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</si>
  <si>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</si>
  <si>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</si>
  <si>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</si>
  <si>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</si>
  <si>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</si>
  <si>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</si>
  <si>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</si>
  <si>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</si>
  <si>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</si>
  <si>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</si>
  <si>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</si>
  <si>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</si>
  <si>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</si>
  <si>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</si>
  <si>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</si>
  <si>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</si>
  <si>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</si>
  <si>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</si>
  <si>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</si>
  <si>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</si>
  <si>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</si>
  <si>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</si>
  <si>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</si>
  <si>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</si>
  <si>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</si>
  <si>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</si>
  <si>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</si>
  <si>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</si>
  <si>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</si>
  <si>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</si>
  <si>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</si>
  <si>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</si>
  <si>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</si>
  <si>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</si>
  <si>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</si>
  <si>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</si>
  <si>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</si>
  <si>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</si>
  <si>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</si>
  <si>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</si>
  <si>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</si>
  <si>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</si>
  <si>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</si>
  <si>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</si>
  <si>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</si>
  <si>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</si>
  <si>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</si>
  <si>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</si>
  <si>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</si>
  <si>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</si>
  <si>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</si>
  <si>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</si>
  <si>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</si>
  <si>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</si>
  <si>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</si>
  <si>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</si>
  <si>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</si>
  <si>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</si>
  <si>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</si>
  <si>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</si>
  <si>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</si>
  <si>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</si>
  <si>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</si>
  <si>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</si>
  <si>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</si>
  <si>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</si>
  <si>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</si>
  <si>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</si>
  <si>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</si>
  <si>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</si>
  <si>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</si>
  <si>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</si>
  <si>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</si>
  <si>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</si>
  <si>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</si>
  <si>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</si>
  <si>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</si>
  <si>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</si>
  <si>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</si>
  <si>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</si>
  <si>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</si>
  <si>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</si>
  <si>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</si>
  <si>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</si>
  <si>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</si>
  <si>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</si>
  <si>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</si>
  <si>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</si>
  <si>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</si>
  <si>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</si>
  <si>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</si>
  <si>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</si>
  <si>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</si>
  <si>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</si>
  <si>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</si>
  <si>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</si>
  <si>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</si>
  <si>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</si>
  <si>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</si>
  <si>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</si>
  <si>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</si>
  <si>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</si>
  <si>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</si>
  <si>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</si>
  <si>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</si>
  <si>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</si>
  <si>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</si>
  <si>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</si>
  <si>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</si>
  <si>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</si>
  <si>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</si>
  <si>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</si>
  <si>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</si>
  <si>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</si>
  <si>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</si>
  <si>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</si>
  <si>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</si>
  <si>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</si>
  <si>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</si>
  <si>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</si>
  <si>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</si>
  <si>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</si>
  <si>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</si>
  <si>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</si>
  <si>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</si>
  <si>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</si>
  <si>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</si>
  <si>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</si>
  <si>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</si>
  <si>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</si>
  <si>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</si>
  <si>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</si>
  <si>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</si>
  <si>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</si>
  <si>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</si>
  <si>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</si>
  <si>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</si>
  <si>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</si>
  <si>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</si>
  <si>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</si>
  <si>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</si>
  <si>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</si>
  <si>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</si>
  <si>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</si>
  <si>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</si>
  <si>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</si>
  <si>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</si>
  <si>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</si>
  <si>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</si>
  <si>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</si>
  <si>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</si>
  <si>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</si>
  <si>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</si>
  <si>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</si>
  <si>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</si>
  <si>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</si>
  <si>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</si>
  <si>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</si>
  <si>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</si>
  <si>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</si>
  <si>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</si>
  <si>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</si>
  <si>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</si>
  <si>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</si>
  <si>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</si>
  <si>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</si>
  <si>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</si>
  <si>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</si>
  <si>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</si>
  <si>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</si>
  <si>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</si>
  <si>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</si>
  <si>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</si>
  <si>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</si>
  <si>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</si>
  <si>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</si>
  <si>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</si>
  <si>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</si>
  <si>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</si>
  <si>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</si>
  <si>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</si>
  <si>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</si>
  <si>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</si>
  <si>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</si>
  <si>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</si>
  <si>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</si>
  <si>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</si>
  <si>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</si>
  <si>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</si>
  <si>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</si>
  <si>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</si>
  <si>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</si>
  <si>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</si>
  <si>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</si>
  <si>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</si>
  <si>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</si>
  <si>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</si>
  <si>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</si>
  <si>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</si>
  <si>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</si>
  <si>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</si>
  <si>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</si>
  <si>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</si>
  <si>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</si>
  <si>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</si>
  <si>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</si>
  <si>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</si>
  <si>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</si>
  <si>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</si>
  <si>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</si>
  <si>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</si>
  <si>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</si>
  <si>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</si>
  <si>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</si>
  <si>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</si>
  <si>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</si>
  <si>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</si>
  <si>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</si>
  <si>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</si>
  <si>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</si>
  <si>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</si>
  <si>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</si>
  <si>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</si>
  <si>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</si>
  <si>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</si>
  <si>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</si>
  <si>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</si>
  <si>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</si>
  <si>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</si>
  <si>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</si>
  <si>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</si>
  <si>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</si>
  <si>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</si>
  <si>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</si>
  <si>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</si>
  <si>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</si>
  <si>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</si>
  <si>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</si>
  <si>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</si>
  <si>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</si>
  <si>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</si>
  <si>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</si>
  <si>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</si>
  <si>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</si>
  <si>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</si>
  <si>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</si>
  <si>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</si>
  <si>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</si>
  <si>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</si>
  <si>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</si>
  <si>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</si>
  <si>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</si>
  <si>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</si>
  <si>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</si>
  <si>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</si>
  <si>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</si>
  <si>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</si>
  <si>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</si>
  <si>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</si>
  <si>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</si>
  <si>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</si>
  <si>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</si>
  <si>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</si>
  <si>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</si>
  <si>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</si>
  <si>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</si>
  <si>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</si>
  <si>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</si>
  <si>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</si>
  <si>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</si>
  <si>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</si>
  <si>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</si>
  <si>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</si>
  <si>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</si>
  <si>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</si>
  <si>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</si>
  <si>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</si>
  <si>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</si>
  <si>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</si>
  <si>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</si>
  <si>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</si>
  <si>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</si>
  <si>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</si>
  <si>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</si>
  <si>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</si>
  <si>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</si>
  <si>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</si>
  <si>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</si>
  <si>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</si>
  <si>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</si>
  <si>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</si>
  <si>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</si>
  <si>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</si>
  <si>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</si>
  <si>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</si>
  <si>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</si>
  <si>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</si>
  <si>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</si>
  <si>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</si>
  <si>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</si>
  <si>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</si>
  <si>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</si>
  <si>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</si>
  <si>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</si>
  <si>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</si>
  <si>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</si>
  <si>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</si>
  <si>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</si>
  <si>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</si>
  <si>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</si>
  <si>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</si>
  <si>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</si>
  <si>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</si>
  <si>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</si>
  <si>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</si>
  <si>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</si>
  <si>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</si>
  <si>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</si>
  <si>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</si>
  <si>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</si>
  <si>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</si>
  <si>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</si>
  <si>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</si>
  <si>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</si>
  <si>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</si>
  <si>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</si>
  <si>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</si>
  <si>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</si>
  <si>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</si>
  <si>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</si>
  <si>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</si>
  <si>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</si>
  <si>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</si>
  <si>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</si>
  <si>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</si>
  <si>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</si>
  <si>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</si>
  <si>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</si>
  <si>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</si>
  <si>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</si>
  <si>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</si>
  <si>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</si>
  <si>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</si>
  <si>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</si>
  <si>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</si>
  <si>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</si>
  <si>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</si>
  <si>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</si>
  <si>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</si>
  <si>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</si>
  <si>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</si>
  <si>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</si>
  <si>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</si>
  <si>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</si>
  <si>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</si>
  <si>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</si>
  <si>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</si>
  <si>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</si>
  <si>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</si>
  <si>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</si>
  <si>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</si>
  <si>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</si>
  <si>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</si>
  <si>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</si>
  <si>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</si>
  <si>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</si>
  <si>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</si>
  <si>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</si>
  <si>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</si>
  <si>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</si>
  <si>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</si>
  <si>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</si>
  <si>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</si>
  <si>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</si>
  <si>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</si>
  <si>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</si>
  <si>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</si>
  <si>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</si>
  <si>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</si>
  <si>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</si>
  <si>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</si>
  <si>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</si>
  <si>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</si>
  <si>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</si>
  <si>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</si>
  <si>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</si>
  <si>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</si>
  <si>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</si>
  <si>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</si>
  <si>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</si>
  <si>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</si>
  <si>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</si>
  <si>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</si>
  <si>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</si>
  <si>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</si>
  <si>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</si>
  <si>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</si>
  <si>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</si>
  <si>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</si>
  <si>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</si>
  <si>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</si>
  <si>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</si>
  <si>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</si>
  <si>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</si>
  <si>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</si>
  <si>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</si>
  <si>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</si>
  <si>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</si>
  <si>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</si>
  <si>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</si>
  <si>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</si>
  <si>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</si>
  <si>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</si>
  <si>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</si>
  <si>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</si>
  <si>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</si>
  <si>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</si>
  <si>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</si>
  <si>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</si>
  <si>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</si>
  <si>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</si>
  <si>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</si>
  <si>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</si>
  <si>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</si>
  <si>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</si>
  <si>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</si>
  <si>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</si>
  <si>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</si>
  <si>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</si>
  <si>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</si>
  <si>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</si>
  <si>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</si>
  <si>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</si>
  <si>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</si>
  <si>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</si>
  <si>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</si>
  <si>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</si>
  <si>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</si>
  <si>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</si>
  <si>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</si>
  <si>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</si>
  <si>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</si>
  <si>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</si>
  <si>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</si>
  <si>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</si>
  <si>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</si>
  <si>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</si>
  <si>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</si>
  <si>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</si>
  <si>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</si>
  <si>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</si>
  <si>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</si>
  <si>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</si>
  <si>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</si>
  <si>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</si>
  <si>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</si>
  <si>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</si>
  <si>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</si>
  <si>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</si>
  <si>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</si>
  <si>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</si>
  <si>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</si>
  <si>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</si>
  <si>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</si>
  <si>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</si>
  <si>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</si>
  <si>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</si>
  <si>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</si>
  <si>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</si>
  <si>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</si>
  <si>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</si>
  <si>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</si>
  <si>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</si>
  <si>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</si>
  <si>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</si>
  <si>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</si>
  <si>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</si>
  <si>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</si>
  <si>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</si>
  <si>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</si>
  <si>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</si>
  <si>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</si>
  <si>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</si>
  <si>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</si>
  <si>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</si>
  <si>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</si>
  <si>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</si>
  <si>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</si>
  <si>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</si>
  <si>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</si>
  <si>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</si>
  <si>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</si>
  <si>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</si>
  <si>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</si>
  <si>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</si>
  <si>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</si>
  <si>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</si>
  <si>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</si>
  <si>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</si>
  <si>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</si>
  <si>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</si>
  <si>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</si>
  <si>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</si>
  <si>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</si>
  <si>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</si>
  <si>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</si>
  <si>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</si>
  <si>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</si>
  <si>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</si>
  <si>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</si>
  <si>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</si>
  <si>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</si>
  <si>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</si>
  <si>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</si>
  <si>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</si>
  <si>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</si>
  <si>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</si>
  <si>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</si>
  <si>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</si>
  <si>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</si>
  <si>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</si>
  <si>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</si>
  <si>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</si>
  <si>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</si>
  <si>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</si>
  <si>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</si>
  <si>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</si>
  <si>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</si>
  <si>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</si>
  <si>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</si>
  <si>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</si>
  <si>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</si>
  <si>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</si>
  <si>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</si>
  <si>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</si>
  <si>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</si>
  <si>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</si>
  <si>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</si>
  <si>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</si>
  <si>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</si>
  <si>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</si>
  <si>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</si>
  <si>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</si>
  <si>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</si>
  <si>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</si>
  <si>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</si>
  <si>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</si>
  <si>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</si>
  <si>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</si>
  <si>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</si>
  <si>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</si>
  <si>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</si>
  <si>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</si>
  <si>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</si>
  <si>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</si>
  <si>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</si>
  <si>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</si>
  <si>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</si>
  <si>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</si>
  <si>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</si>
  <si>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</si>
  <si>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</si>
  <si>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</si>
  <si>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</si>
  <si>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</si>
  <si>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</si>
  <si>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</si>
  <si>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</si>
  <si>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</si>
  <si>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</si>
  <si>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</si>
  <si>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</si>
  <si>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</si>
  <si>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</si>
  <si>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</si>
  <si>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</si>
  <si>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</si>
  <si>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</si>
  <si>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</si>
  <si>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</si>
  <si>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</si>
  <si>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</si>
  <si>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</si>
  <si>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</si>
  <si>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</si>
  <si>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</si>
  <si>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</si>
  <si>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</si>
  <si>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</si>
  <si>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</si>
  <si>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</si>
  <si>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</si>
  <si>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</si>
  <si>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</si>
  <si>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</si>
  <si>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</si>
  <si>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</si>
  <si>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</si>
  <si>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</si>
  <si>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</si>
  <si>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</si>
  <si>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</si>
  <si>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</si>
  <si>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</si>
  <si>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</si>
  <si>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</si>
  <si>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</si>
  <si>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</si>
  <si>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</si>
  <si>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</si>
  <si>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</si>
  <si>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</si>
  <si>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</si>
  <si>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</si>
  <si>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</si>
  <si>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</si>
  <si>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</si>
  <si>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</si>
  <si>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</si>
  <si>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</si>
  <si>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</si>
  <si>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</si>
  <si>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</si>
  <si>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</si>
  <si>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</si>
  <si>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</si>
  <si>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</si>
  <si>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</si>
  <si>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</si>
  <si>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</si>
  <si>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</si>
  <si>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</si>
  <si>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</si>
  <si>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</si>
  <si>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</si>
  <si>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</si>
  <si>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</si>
  <si>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</si>
  <si>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</si>
  <si>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</si>
  <si>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</si>
  <si>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</si>
  <si>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</si>
  <si>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</si>
  <si>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</si>
  <si>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</si>
  <si>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</si>
  <si>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</si>
  <si>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</si>
  <si>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</si>
  <si>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</si>
  <si>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</si>
  <si>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</si>
  <si>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</si>
  <si>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</si>
  <si>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</si>
  <si>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</si>
  <si>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</si>
  <si>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</si>
  <si>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</si>
  <si>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</si>
  <si>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</si>
  <si>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</si>
  <si>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</si>
  <si>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</si>
  <si>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</si>
  <si>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</si>
  <si>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</si>
  <si>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</si>
  <si>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</si>
  <si>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</si>
  <si>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</si>
  <si>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</si>
  <si>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</si>
  <si>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</si>
  <si>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</si>
  <si>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</si>
  <si>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</si>
  <si>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</si>
  <si>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</si>
  <si>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</si>
  <si>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</si>
  <si>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</si>
  <si>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</si>
  <si>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</si>
  <si>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</si>
  <si>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</si>
  <si>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</si>
  <si>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</si>
  <si>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</si>
  <si>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</si>
  <si>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</si>
  <si>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</si>
  <si>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</si>
  <si>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</si>
  <si>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</si>
  <si>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</si>
  <si>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</si>
  <si>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</si>
  <si>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</si>
  <si>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</si>
  <si>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</si>
  <si>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</si>
  <si>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</si>
  <si>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</si>
  <si>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</si>
  <si>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</si>
  <si>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</si>
  <si>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</si>
  <si>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</si>
  <si>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</si>
  <si>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</si>
  <si>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</si>
  <si>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</si>
  <si>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</si>
  <si>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</si>
  <si>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</si>
  <si>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</si>
  <si>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</si>
  <si>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</si>
  <si>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</si>
  <si>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</si>
  <si>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</si>
  <si>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</si>
  <si>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</si>
  <si>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</si>
  <si>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</si>
  <si>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</si>
  <si>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</si>
  <si>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</si>
  <si>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</si>
  <si>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</si>
  <si>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</si>
  <si>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</si>
  <si>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</si>
  <si>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</si>
  <si>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</si>
  <si>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</si>
  <si>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</si>
  <si>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</si>
  <si>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</si>
  <si>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</si>
  <si>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</si>
  <si>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</si>
  <si>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</si>
  <si>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</si>
  <si>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</si>
  <si>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</si>
  <si>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</si>
  <si>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</si>
  <si>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</si>
  <si>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</si>
  <si>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</si>
  <si>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</si>
  <si>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</si>
  <si>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</si>
  <si>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</si>
  <si>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</si>
  <si>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</si>
  <si>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</si>
  <si>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</si>
  <si>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</si>
  <si>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</si>
  <si>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</si>
  <si>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</si>
  <si>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</si>
  <si>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</si>
  <si>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</si>
  <si>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</si>
  <si>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</si>
  <si>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</si>
  <si>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</si>
  <si>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</si>
  <si>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</si>
  <si>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</si>
  <si>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</si>
  <si>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</si>
  <si>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</si>
  <si>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</si>
  <si>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</si>
  <si>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</si>
  <si>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</si>
  <si>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</si>
  <si>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</si>
  <si>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</si>
  <si>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</si>
  <si>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</si>
  <si>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</si>
  <si>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</si>
  <si>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</si>
  <si>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</si>
  <si>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</si>
  <si>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</si>
  <si>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</si>
  <si>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</si>
  <si>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</si>
  <si>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</si>
  <si>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</si>
  <si>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</si>
  <si>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</si>
  <si>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</si>
  <si>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</si>
  <si>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</si>
  <si>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</si>
  <si>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</si>
  <si>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</si>
  <si>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</si>
  <si>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</si>
  <si>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</si>
  <si>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</si>
  <si>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</si>
  <si>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</si>
  <si>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</si>
  <si>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</si>
  <si>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</si>
  <si>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</si>
  <si>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</si>
  <si>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</si>
  <si>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</si>
  <si>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</si>
  <si>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</si>
  <si>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</si>
  <si>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</si>
  <si>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</si>
  <si>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</si>
  <si>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</si>
  <si>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</si>
  <si>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</si>
  <si>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</si>
  <si>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</si>
  <si>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</si>
  <si>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</si>
  <si>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</si>
  <si>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</si>
  <si>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</si>
  <si>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</si>
  <si>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</si>
  <si>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</si>
  <si>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</si>
  <si>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</si>
  <si>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</si>
  <si>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</si>
  <si>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</si>
  <si>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</si>
  <si>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</si>
  <si>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</si>
  <si>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</si>
  <si>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</si>
  <si>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</si>
  <si>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</si>
  <si>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</si>
  <si>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</si>
  <si>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</si>
  <si>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</si>
  <si>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</si>
  <si>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</si>
  <si>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</si>
  <si>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</si>
  <si>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</si>
  <si>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</si>
  <si>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</si>
  <si>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</si>
  <si>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</si>
  <si>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</si>
  <si>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</si>
  <si>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</si>
  <si>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</si>
  <si>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</si>
  <si>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</si>
  <si>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</si>
  <si>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</si>
  <si>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</si>
  <si>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</si>
  <si>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</si>
  <si>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</si>
  <si>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</si>
  <si>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</si>
  <si>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</si>
  <si>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</si>
  <si>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</si>
  <si>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</si>
  <si>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</si>
  <si>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</si>
  <si>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</si>
  <si>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</si>
  <si>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</si>
  <si>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</si>
  <si>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</si>
  <si>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</si>
  <si>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</si>
  <si>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</si>
  <si>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</si>
  <si>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</si>
  <si>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</si>
  <si>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</si>
  <si>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</si>
  <si>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</si>
  <si>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</si>
  <si>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</si>
  <si>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</si>
  <si>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</si>
  <si>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</si>
  <si>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</si>
  <si>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</si>
  <si>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</si>
  <si>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</si>
  <si>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</si>
  <si>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</si>
  <si>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</si>
  <si>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</si>
  <si>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</si>
  <si>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</si>
  <si>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</si>
  <si>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</si>
  <si>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</si>
  <si>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</si>
  <si>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</si>
  <si>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</si>
  <si>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</si>
  <si>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</si>
  <si>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</si>
  <si>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</si>
  <si>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</si>
  <si>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</si>
  <si>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</si>
  <si>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</si>
  <si>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</si>
  <si>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</si>
  <si>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</si>
  <si>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</si>
  <si>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</si>
  <si>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</si>
  <si>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</si>
  <si>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</si>
  <si>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</si>
  <si>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</si>
  <si>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</si>
  <si>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</si>
  <si>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</si>
  <si>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</si>
  <si>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</si>
  <si>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</si>
  <si>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</si>
  <si>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</si>
  <si>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</si>
  <si>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</si>
  <si>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</si>
  <si>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</si>
  <si>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</si>
  <si>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</si>
  <si>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</si>
  <si>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</si>
  <si>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</si>
  <si>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</si>
  <si>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</si>
  <si>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</si>
  <si>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</si>
  <si>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</si>
  <si>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</si>
  <si>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</si>
  <si>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</si>
  <si>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</si>
  <si>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</si>
  <si>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</si>
  <si>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</si>
  <si>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</si>
  <si>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</si>
  <si>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</si>
  <si>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</si>
  <si>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</si>
  <si>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</si>
  <si>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</si>
  <si>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</si>
  <si>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</si>
  <si>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</si>
  <si>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</si>
  <si>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</si>
  <si>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</si>
  <si>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</si>
  <si>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</si>
  <si>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</si>
  <si>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</si>
  <si>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</si>
  <si>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</si>
  <si>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</si>
  <si>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</si>
  <si>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</si>
  <si>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</si>
  <si>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</si>
  <si>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</si>
  <si>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</si>
  <si>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</si>
  <si>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</si>
  <si>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</si>
  <si>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</si>
  <si>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</si>
  <si>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</si>
  <si>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</si>
  <si>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</si>
  <si>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</si>
  <si>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</si>
  <si>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</si>
  <si>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</si>
  <si>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</si>
  <si>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</si>
  <si>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</si>
  <si>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</si>
  <si>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</si>
  <si>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</si>
  <si>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</si>
  <si>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</si>
  <si>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</si>
  <si>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</si>
  <si>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</si>
  <si>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</si>
  <si>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</si>
  <si>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</si>
  <si>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</si>
  <si>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</si>
  <si>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</si>
  <si>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</si>
  <si>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</si>
  <si>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</si>
  <si>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</si>
  <si>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</si>
  <si>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</si>
  <si>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</si>
  <si>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</si>
  <si>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</si>
  <si>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</si>
  <si>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</si>
  <si>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</si>
  <si>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</si>
  <si>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</si>
  <si>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</si>
  <si>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</si>
  <si>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</si>
  <si>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</si>
  <si>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</si>
  <si>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</si>
  <si>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</si>
  <si>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</si>
  <si>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</si>
  <si>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</si>
  <si>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</si>
  <si>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</si>
  <si>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</si>
  <si>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</si>
  <si>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</si>
  <si>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</si>
  <si>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</si>
  <si>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</si>
  <si>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</si>
  <si>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</si>
  <si>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</si>
  <si>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</si>
  <si>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</si>
  <si>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</si>
  <si>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</si>
  <si>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</si>
  <si>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</si>
  <si>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</si>
  <si>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</si>
  <si>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</si>
  <si>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</si>
  <si>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</si>
  <si>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</si>
  <si>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</si>
  <si>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</si>
  <si>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</si>
  <si>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</si>
  <si>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</si>
  <si>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</si>
  <si>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</si>
  <si>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</si>
  <si>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</si>
  <si>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</si>
  <si>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</si>
  <si>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</si>
  <si>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</si>
  <si>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</si>
  <si>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</si>
  <si>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</si>
  <si>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</si>
  <si>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</si>
  <si>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</si>
  <si>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</si>
  <si>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</si>
  <si>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</si>
  <si>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</si>
  <si>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</si>
  <si>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</si>
  <si>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</si>
  <si>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</si>
  <si>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</si>
  <si>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</si>
  <si>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</si>
  <si>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</si>
  <si>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</si>
  <si>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</si>
  <si>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</si>
  <si>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</si>
  <si>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</si>
  <si>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</si>
  <si>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</si>
  <si>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</si>
  <si>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</si>
  <si>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</si>
  <si>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</si>
  <si>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</si>
  <si>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</si>
  <si>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</si>
  <si>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</si>
  <si>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</si>
  <si>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</si>
  <si>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</si>
  <si>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</si>
  <si>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</si>
  <si>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</si>
  <si>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</si>
  <si>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</si>
  <si>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</si>
  <si>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</si>
  <si>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</si>
  <si>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</si>
  <si>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</si>
  <si>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</si>
  <si>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</si>
  <si>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</si>
  <si>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</si>
  <si>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</si>
  <si>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</si>
  <si>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</si>
  <si>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</si>
  <si>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</si>
  <si>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</si>
  <si>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</si>
  <si>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</si>
  <si>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</si>
  <si>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</si>
  <si>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</si>
  <si>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</si>
  <si>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</si>
  <si>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</si>
  <si>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</si>
  <si>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</si>
  <si>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</si>
  <si>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</si>
  <si>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</si>
  <si>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</si>
  <si>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</si>
  <si>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</si>
  <si>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</si>
  <si>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</si>
  <si>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</si>
  <si>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</si>
  <si>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</si>
  <si>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</si>
  <si>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</si>
  <si>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</si>
  <si>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</si>
  <si>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</si>
  <si>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</si>
  <si>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</si>
  <si>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</si>
  <si>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</si>
  <si>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</si>
  <si>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</si>
  <si>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</si>
  <si>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</si>
  <si>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</si>
  <si>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</si>
  <si>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</si>
  <si>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</si>
  <si>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</si>
  <si>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</si>
  <si>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</si>
  <si>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</si>
  <si>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</si>
  <si>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</si>
  <si>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</si>
  <si>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</si>
  <si>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</si>
  <si>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</si>
  <si>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</si>
  <si>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</si>
  <si>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</si>
  <si>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</si>
  <si>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</si>
  <si>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</si>
  <si>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</si>
  <si>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</si>
  <si>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</si>
  <si>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</si>
  <si>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</si>
  <si>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</si>
  <si>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</si>
  <si>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</si>
  <si>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</si>
  <si>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</si>
  <si>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</si>
  <si>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</si>
  <si>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</si>
  <si>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</si>
  <si>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</si>
  <si>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</si>
  <si>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</si>
  <si>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</si>
  <si>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</si>
  <si>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</si>
  <si>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</si>
  <si>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</si>
  <si>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</si>
  <si>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</si>
  <si>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</si>
  <si>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</si>
  <si>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</si>
  <si>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</si>
  <si>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</si>
  <si>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</si>
  <si>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</si>
  <si>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</si>
  <si>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</si>
  <si>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</si>
  <si>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</si>
  <si>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</si>
  <si>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</si>
  <si>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</si>
  <si>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</si>
  <si>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</si>
  <si>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</si>
  <si>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</si>
  <si>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</si>
  <si>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</si>
  <si>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</si>
  <si>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</si>
  <si>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</si>
  <si>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</si>
  <si>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</si>
  <si>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</si>
  <si>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</si>
  <si>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</si>
  <si>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</si>
  <si>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</si>
  <si>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</si>
  <si>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</si>
  <si>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</si>
  <si>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</si>
  <si>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</si>
  <si>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</si>
  <si>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</si>
  <si>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</si>
  <si>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</si>
  <si>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</si>
  <si>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</si>
  <si>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</si>
  <si>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</si>
  <si>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</si>
  <si>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</si>
  <si>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</si>
  <si>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</si>
  <si>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</si>
  <si>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</si>
  <si>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</si>
  <si>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</si>
  <si>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</si>
  <si>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</si>
  <si>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</si>
  <si>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</si>
  <si>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</si>
  <si>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</si>
  <si>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</si>
  <si>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</si>
  <si>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</si>
  <si>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</si>
  <si>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</si>
  <si>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</si>
  <si>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</si>
  <si>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</si>
  <si>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</si>
  <si>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</si>
  <si>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</si>
  <si>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</si>
  <si>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</si>
  <si>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</si>
  <si>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</si>
  <si>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</si>
  <si>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</si>
  <si>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</si>
  <si>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</si>
  <si>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</si>
  <si>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</si>
  <si>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</si>
  <si>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</si>
  <si>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</si>
  <si>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</si>
  <si>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</si>
  <si>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</si>
  <si>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</si>
  <si>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</si>
  <si>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</si>
  <si>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</si>
  <si>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</si>
  <si>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</si>
  <si>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</si>
  <si>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</si>
  <si>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</si>
  <si>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</si>
  <si>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</si>
  <si>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</si>
  <si>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</si>
  <si>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</si>
  <si>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</si>
  <si>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</si>
  <si>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</si>
  <si>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</si>
  <si>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</si>
  <si>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</si>
  <si>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</si>
  <si>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</si>
  <si>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</si>
  <si>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</si>
  <si>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</si>
  <si>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</si>
  <si>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</si>
  <si>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</si>
  <si>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</si>
  <si>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</si>
  <si>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</si>
  <si>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</si>
  <si>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</si>
  <si>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</si>
  <si>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</si>
  <si>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</si>
  <si>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</si>
  <si>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</si>
  <si>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</si>
  <si>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</si>
  <si>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</si>
  <si>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</si>
  <si>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</si>
  <si>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</si>
  <si>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</si>
  <si>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</si>
  <si>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</si>
  <si>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</si>
  <si>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</si>
  <si>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</si>
  <si>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</si>
  <si>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</si>
  <si>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</si>
  <si>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</si>
  <si>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</si>
  <si>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</si>
  <si>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</si>
  <si>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</si>
  <si>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</si>
  <si>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</si>
  <si>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</si>
  <si>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</si>
  <si>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</si>
  <si>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</si>
  <si>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</si>
  <si>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</si>
  <si>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</si>
  <si>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</si>
  <si>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</si>
  <si>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</si>
  <si>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</si>
  <si>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</si>
  <si>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</si>
  <si>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</si>
  <si>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</si>
  <si>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</si>
  <si>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</si>
  <si>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</si>
  <si>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</si>
  <si>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</si>
  <si>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</si>
  <si>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</si>
  <si>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</si>
  <si>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</si>
  <si>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</si>
  <si>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</si>
  <si>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</si>
  <si>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</si>
  <si>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</si>
  <si>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</si>
  <si>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</si>
  <si>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</si>
  <si>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</si>
  <si>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</si>
  <si>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</si>
  <si>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</si>
  <si>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</si>
  <si>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</si>
  <si>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</si>
  <si>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</si>
  <si>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</si>
  <si>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</si>
  <si>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</si>
  <si>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</si>
  <si>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</si>
  <si>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</si>
  <si>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</si>
  <si>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</si>
  <si>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</si>
  <si>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</si>
  <si>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</si>
  <si>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</si>
  <si>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</si>
  <si>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</si>
  <si>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</si>
  <si>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</si>
  <si>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</si>
  <si>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</si>
  <si>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</si>
  <si>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</si>
  <si>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</si>
  <si>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</si>
  <si>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</si>
  <si>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</si>
  <si>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</si>
  <si>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</si>
  <si>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</si>
  <si>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</si>
  <si>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</si>
  <si>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</si>
  <si>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</si>
  <si>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</si>
  <si>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</si>
  <si>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</si>
  <si>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</si>
  <si>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</si>
  <si>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</si>
  <si>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</si>
  <si>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</si>
  <si>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</si>
  <si>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</si>
  <si>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</si>
  <si>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</si>
  <si>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</si>
  <si>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</si>
  <si>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</si>
  <si>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</si>
  <si>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</si>
  <si>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</si>
  <si>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</si>
  <si>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</si>
  <si>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</si>
  <si>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</si>
  <si>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</si>
  <si>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</si>
  <si>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</si>
  <si>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</si>
  <si>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</si>
  <si>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</si>
  <si>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</si>
  <si>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</si>
  <si>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</si>
  <si>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</si>
  <si>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</si>
  <si>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</si>
  <si>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</si>
  <si>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</si>
  <si>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</si>
  <si>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</si>
  <si>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</si>
  <si>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</si>
  <si>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</si>
  <si>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</si>
  <si>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</si>
  <si>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</si>
  <si>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</si>
  <si>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</si>
  <si>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</si>
  <si>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</si>
  <si>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</si>
  <si>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</si>
  <si>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</si>
  <si>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</si>
  <si>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</si>
  <si>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</si>
  <si>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</si>
  <si>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</si>
  <si>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</si>
  <si>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</si>
  <si>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</si>
  <si>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</si>
  <si>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</si>
  <si>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</si>
  <si>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</si>
  <si>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</si>
  <si>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</si>
  <si>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</si>
  <si>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</si>
  <si>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</si>
  <si>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</si>
  <si>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</si>
  <si>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</si>
  <si>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</si>
  <si>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</si>
  <si>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</si>
  <si>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</si>
  <si>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</si>
  <si>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</si>
  <si>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</si>
  <si>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</si>
  <si>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</si>
  <si>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</si>
  <si>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</si>
  <si>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</si>
  <si>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</si>
  <si>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</si>
  <si>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</si>
  <si>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</si>
  <si>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</si>
  <si>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</si>
  <si>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</si>
  <si>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</si>
  <si>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</si>
  <si>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</si>
  <si>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</si>
  <si>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</si>
  <si>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</si>
  <si>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</si>
  <si>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</si>
  <si>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</si>
  <si>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</si>
  <si>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</si>
  <si>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</si>
  <si>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</si>
  <si>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</si>
  <si>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</si>
  <si>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</si>
  <si>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</si>
  <si>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</si>
  <si>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</si>
  <si>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</si>
  <si>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</si>
  <si>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</si>
  <si>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</si>
  <si>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</si>
  <si>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</si>
  <si>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</si>
  <si>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</si>
  <si>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</si>
  <si>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</si>
  <si>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</si>
  <si>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</si>
  <si>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</si>
  <si>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</si>
  <si>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</si>
  <si>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</si>
  <si>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</si>
  <si>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</si>
  <si>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</si>
  <si>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</si>
  <si>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</si>
  <si>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</si>
  <si>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</si>
  <si>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</si>
  <si>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</si>
  <si>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</si>
  <si>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</si>
  <si>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</si>
  <si>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</si>
  <si>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</si>
  <si>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</si>
  <si>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</si>
  <si>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</si>
  <si>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</si>
  <si>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</si>
  <si>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</si>
  <si>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</si>
  <si>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</si>
  <si>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</si>
  <si>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</si>
  <si>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</si>
  <si>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</si>
  <si>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</si>
  <si>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</si>
  <si>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</si>
  <si>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</si>
  <si>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</si>
  <si>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</si>
  <si>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</si>
  <si>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</si>
  <si>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</si>
  <si>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</si>
  <si>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</si>
  <si>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</si>
  <si>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</si>
  <si>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</si>
  <si>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</si>
  <si>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</si>
  <si>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</si>
  <si>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</si>
  <si>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</si>
  <si>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</si>
  <si>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</si>
  <si>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</si>
  <si>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</si>
  <si>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</si>
  <si>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</si>
  <si>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</si>
  <si>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</si>
  <si>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</si>
  <si>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</si>
  <si>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</si>
  <si>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</si>
  <si>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</si>
  <si>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</si>
  <si>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</si>
  <si>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</si>
  <si>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</si>
  <si>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</si>
  <si>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</si>
  <si>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</si>
  <si>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</si>
  <si>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</si>
  <si>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</si>
  <si>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</si>
  <si>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</si>
  <si>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</si>
  <si>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</si>
  <si>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</si>
  <si>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</si>
  <si>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</si>
  <si>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</si>
  <si>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</si>
  <si>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</si>
  <si>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</si>
  <si>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</si>
  <si>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</si>
  <si>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</si>
  <si>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</si>
  <si>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</si>
  <si>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</si>
  <si>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</si>
  <si>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</si>
  <si>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</si>
  <si>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</si>
  <si>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</si>
  <si>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</si>
  <si>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</si>
  <si>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</si>
  <si>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</si>
  <si>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</si>
  <si>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</si>
  <si>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</si>
  <si>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</si>
  <si>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</si>
  <si>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</si>
  <si>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</si>
  <si>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</si>
  <si>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</si>
  <si>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</si>
  <si>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</si>
  <si>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</si>
  <si>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</si>
  <si>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</si>
  <si>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</si>
  <si>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</si>
  <si>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</si>
  <si>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</si>
  <si>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</si>
  <si>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</si>
  <si>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</si>
  <si>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</si>
  <si>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</si>
  <si>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</si>
  <si>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</si>
  <si>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</si>
  <si>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</si>
  <si>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</si>
  <si>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</si>
  <si>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</si>
  <si>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</si>
  <si>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</si>
  <si>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</si>
  <si>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</si>
  <si>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</si>
  <si>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</si>
  <si>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</si>
  <si>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</si>
  <si>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</si>
  <si>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</si>
  <si>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</si>
  <si>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</si>
  <si>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</si>
  <si>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</si>
  <si>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</si>
  <si>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</si>
  <si>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</si>
  <si>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</si>
  <si>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</si>
  <si>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</si>
  <si>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</si>
  <si>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</si>
  <si>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</si>
  <si>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</si>
  <si>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</si>
  <si>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</si>
  <si>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</si>
  <si>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</si>
  <si>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</si>
  <si>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</si>
  <si>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</si>
  <si>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</si>
  <si>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</si>
  <si>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</si>
  <si>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</si>
  <si>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</si>
  <si>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</si>
  <si>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</si>
  <si>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</si>
  <si>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</si>
  <si>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</si>
  <si>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</si>
  <si>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</si>
  <si>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</si>
  <si>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</si>
  <si>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</si>
  <si>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</si>
  <si>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</si>
  <si>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</si>
  <si>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</si>
  <si>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</si>
  <si>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</si>
  <si>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</si>
  <si>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</si>
  <si>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</si>
  <si>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</si>
  <si>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</si>
  <si>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</si>
  <si>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</si>
  <si>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</si>
  <si>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</si>
  <si>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</si>
  <si>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</si>
  <si>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</si>
  <si>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</si>
  <si>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</si>
  <si>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</si>
  <si>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</si>
  <si>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</si>
  <si>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</si>
  <si>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</si>
  <si>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</si>
  <si>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</si>
  <si>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</si>
  <si>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</si>
  <si>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</si>
  <si>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</si>
  <si>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</si>
  <si>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</si>
  <si>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</si>
  <si>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</si>
  <si>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</si>
  <si>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</si>
  <si>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</si>
  <si>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</si>
  <si>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</si>
  <si>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</si>
  <si>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</si>
  <si>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</si>
  <si>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</si>
  <si>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</si>
  <si>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</si>
  <si>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</si>
  <si>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</si>
  <si>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</si>
  <si>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</si>
  <si>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</si>
  <si>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</si>
  <si>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</si>
  <si>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</si>
  <si>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</si>
  <si>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</si>
  <si>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</si>
  <si>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</si>
  <si>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</si>
  <si>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</si>
  <si>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</si>
  <si>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</si>
  <si>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</si>
  <si>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</si>
  <si>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</si>
  <si>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</si>
  <si>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</si>
  <si>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</si>
  <si>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</si>
  <si>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</si>
  <si>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</si>
  <si>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</si>
  <si>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</si>
  <si>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</si>
  <si>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</si>
  <si>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</si>
  <si>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</si>
  <si>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</si>
  <si>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</si>
  <si>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</si>
  <si>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</si>
  <si>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</si>
  <si>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</si>
  <si>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</si>
  <si>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</si>
  <si>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</si>
  <si>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</si>
  <si>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</si>
  <si>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</si>
  <si>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</si>
  <si>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</si>
  <si>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</si>
  <si>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</si>
  <si>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</si>
  <si>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</si>
  <si>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</si>
  <si>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</si>
  <si>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</si>
  <si>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</si>
  <si>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</si>
  <si>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</si>
  <si>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</si>
  <si>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</si>
  <si>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</si>
  <si>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</si>
  <si>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</si>
  <si>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</si>
  <si>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</si>
  <si>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</si>
  <si>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</si>
  <si>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</si>
  <si>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</si>
  <si>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</si>
  <si>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</si>
  <si>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</si>
  <si>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</si>
  <si>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</si>
  <si>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</si>
  <si>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</si>
  <si>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</si>
  <si>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</si>
  <si>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</si>
  <si>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</si>
  <si>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</si>
  <si>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</si>
  <si>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</si>
  <si>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</si>
  <si>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</si>
  <si>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</si>
  <si>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</si>
  <si>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</si>
  <si>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</si>
  <si>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</si>
  <si>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</si>
  <si>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</si>
  <si>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</si>
  <si>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</si>
  <si>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</si>
  <si>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</si>
  <si>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</si>
  <si>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</si>
  <si>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</si>
  <si>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</si>
  <si>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</si>
  <si>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</si>
  <si>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</si>
  <si>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</si>
  <si>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</si>
  <si>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</si>
  <si>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</si>
  <si>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</si>
  <si>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</si>
  <si>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</si>
  <si>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</si>
  <si>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</si>
  <si>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</si>
  <si>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</si>
  <si>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</si>
  <si>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</si>
  <si>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</si>
  <si>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</si>
  <si>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</si>
  <si>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</si>
  <si>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</si>
  <si>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</si>
  <si>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</si>
  <si>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</si>
  <si>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</si>
  <si>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</si>
  <si>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</si>
  <si>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</si>
  <si>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</si>
  <si>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</si>
  <si>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</si>
  <si>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</si>
  <si>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</si>
  <si>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</si>
  <si>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</si>
  <si>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</si>
  <si>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</si>
  <si>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</si>
  <si>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</si>
  <si>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</si>
  <si>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</si>
  <si>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</si>
  <si>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</si>
  <si>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</si>
  <si>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</si>
  <si>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</si>
  <si>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</si>
  <si>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</si>
  <si>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</si>
  <si>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</si>
  <si>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</si>
  <si>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</si>
  <si>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</si>
  <si>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</si>
  <si>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</si>
  <si>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</si>
  <si>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</si>
  <si>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</si>
  <si>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</si>
  <si>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</si>
  <si>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</si>
  <si>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</si>
  <si>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</si>
  <si>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</si>
  <si>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</si>
  <si>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</si>
  <si>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</si>
  <si>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</si>
  <si>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</si>
  <si>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</si>
  <si>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</si>
  <si>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</si>
  <si>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</si>
  <si>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</si>
  <si>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</si>
  <si>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</si>
  <si>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</si>
  <si>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</si>
  <si>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</si>
  <si>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</si>
  <si>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</si>
  <si>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</si>
  <si>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</si>
  <si>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</si>
  <si>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</si>
  <si>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</si>
  <si>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</si>
  <si>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</si>
  <si>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</si>
  <si>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</si>
  <si>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</si>
  <si>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</si>
  <si>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</si>
  <si>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</si>
  <si>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</si>
  <si>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</si>
  <si>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</si>
  <si>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</si>
  <si>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</si>
  <si>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</si>
  <si>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</si>
  <si>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</si>
  <si>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</si>
  <si>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</si>
  <si>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</si>
  <si>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</si>
  <si>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</si>
  <si>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</si>
  <si>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</si>
  <si>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</si>
  <si>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</si>
  <si>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</si>
  <si>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</si>
  <si>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</si>
  <si>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</si>
  <si>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</si>
  <si>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</si>
  <si>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</si>
  <si>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</si>
  <si>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</si>
  <si>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</si>
  <si>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</si>
  <si>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</si>
  <si>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</si>
  <si>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</si>
  <si>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</si>
  <si>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</si>
  <si>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</si>
  <si>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</si>
  <si>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</si>
  <si>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</si>
  <si>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</si>
  <si>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</si>
  <si>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</si>
  <si>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</si>
  <si>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</si>
  <si>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</si>
  <si>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</si>
  <si>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</si>
  <si>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</si>
  <si>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</si>
  <si>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</si>
  <si>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</si>
  <si>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</si>
  <si>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</si>
  <si>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</si>
  <si>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</si>
  <si>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</si>
  <si>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</si>
  <si>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</si>
  <si>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</si>
  <si>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</si>
  <si>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</si>
  <si>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</si>
  <si>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</si>
  <si>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</si>
  <si>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</si>
  <si>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</si>
  <si>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</si>
  <si>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</si>
  <si>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</si>
  <si>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</si>
  <si>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</si>
  <si>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</si>
  <si>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</si>
  <si>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</si>
  <si>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</si>
  <si>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</si>
  <si>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</si>
  <si>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</si>
  <si>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</si>
  <si>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</si>
  <si>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</si>
  <si>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</si>
  <si>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</si>
  <si>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</si>
  <si>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</si>
  <si>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</si>
  <si>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</si>
  <si>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</si>
  <si>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</si>
  <si>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</si>
  <si>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</si>
  <si>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</si>
  <si>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</si>
  <si>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</si>
  <si>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</si>
  <si>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</si>
  <si>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</si>
  <si>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</si>
  <si>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</si>
  <si>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</si>
  <si>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</si>
  <si>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</si>
  <si>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</si>
  <si>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</si>
  <si>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</si>
  <si>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</si>
  <si>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</si>
  <si>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</si>
  <si>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</si>
  <si>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</si>
  <si>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</si>
  <si>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</si>
  <si>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</si>
  <si>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</si>
  <si>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</si>
  <si>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</si>
  <si>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</si>
  <si>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</si>
  <si>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</si>
  <si>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</si>
  <si>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</si>
  <si>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</si>
  <si>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</si>
  <si>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</si>
  <si>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</si>
  <si>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</si>
  <si>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</si>
  <si>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</si>
  <si>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</si>
  <si>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</si>
  <si>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</si>
  <si>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</si>
  <si>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</si>
  <si>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</si>
  <si>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</si>
  <si>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</si>
  <si>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</si>
  <si>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</si>
  <si>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</si>
  <si>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</si>
  <si>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</si>
  <si>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</si>
  <si>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</si>
  <si>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</si>
  <si>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</si>
  <si>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</si>
  <si>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</si>
  <si>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</si>
  <si>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</si>
  <si>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</si>
  <si>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</si>
  <si>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</si>
  <si>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</si>
  <si>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</si>
  <si>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</si>
  <si>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</si>
  <si>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</si>
  <si>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</si>
  <si>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</si>
  <si>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</si>
  <si>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</si>
  <si>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</si>
  <si>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</si>
  <si>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</si>
  <si>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</si>
  <si>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</si>
  <si>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</si>
  <si>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</si>
  <si>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</si>
  <si>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</si>
  <si>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</si>
  <si>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</si>
  <si>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</si>
  <si>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</si>
  <si>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</si>
  <si>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</si>
  <si>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</si>
  <si>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</si>
  <si>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</si>
  <si>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</si>
  <si>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</si>
  <si>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</si>
  <si>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</si>
  <si>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</si>
  <si>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</si>
  <si>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</si>
  <si>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</si>
  <si>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</si>
  <si>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</si>
  <si>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</si>
  <si>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</si>
  <si>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</si>
  <si>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</si>
  <si>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</si>
  <si>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</si>
  <si>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</si>
  <si>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</si>
  <si>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</si>
  <si>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</si>
  <si>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</si>
  <si>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</si>
  <si>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</si>
  <si>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</si>
  <si>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</si>
  <si>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</si>
  <si>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</si>
  <si>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</si>
  <si>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</si>
  <si>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</si>
  <si>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</si>
  <si>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</si>
  <si>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</si>
  <si>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</si>
  <si>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</si>
  <si>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</si>
  <si>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</si>
  <si>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</si>
  <si>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</si>
  <si>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</si>
  <si>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</si>
  <si>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</si>
  <si>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</si>
  <si>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</si>
  <si>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</si>
  <si>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</si>
  <si>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</si>
  <si>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</si>
  <si>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</si>
  <si>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</si>
  <si>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</si>
  <si>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</si>
  <si>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</si>
  <si>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</si>
  <si>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</si>
  <si>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</si>
  <si>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</si>
  <si>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</si>
  <si>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</si>
  <si>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</si>
  <si>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</si>
  <si>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</si>
  <si>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</si>
  <si>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</si>
  <si>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</si>
  <si>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</si>
  <si>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</si>
  <si>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</si>
  <si>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</si>
  <si>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</si>
  <si>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</si>
  <si>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</si>
  <si>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</si>
  <si>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</si>
  <si>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</si>
  <si>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</si>
  <si>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</si>
  <si>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</si>
  <si>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</si>
  <si>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</si>
  <si>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</si>
  <si>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</si>
  <si>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</si>
  <si>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</si>
  <si>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</si>
  <si>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</si>
  <si>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</si>
  <si>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</si>
  <si>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</si>
  <si>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</si>
  <si>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</si>
  <si>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</si>
  <si>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</si>
  <si>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</si>
  <si>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</si>
  <si>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</si>
  <si>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</si>
  <si>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</si>
  <si>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</si>
  <si>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</si>
  <si>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</si>
  <si>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</si>
  <si>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</si>
  <si>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</si>
  <si>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</si>
  <si>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</si>
  <si>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</si>
  <si>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</si>
  <si>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</si>
  <si>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</si>
  <si>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</si>
  <si>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</si>
  <si>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</si>
  <si>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</si>
  <si>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</si>
  <si>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</si>
  <si>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</si>
  <si>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</si>
  <si>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</si>
  <si>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</si>
  <si>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</si>
  <si>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</si>
  <si>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</si>
  <si>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</si>
  <si>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</si>
  <si>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</si>
  <si>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</si>
  <si>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</si>
  <si>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</si>
  <si>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</si>
  <si>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</si>
  <si>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</si>
  <si>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</si>
  <si>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</si>
  <si>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</si>
  <si>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</si>
  <si>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</si>
  <si>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</si>
  <si>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</si>
  <si>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</si>
  <si>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</si>
  <si>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</si>
  <si>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</si>
  <si>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</si>
  <si>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</si>
  <si>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</si>
  <si>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</si>
  <si>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</si>
  <si>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</si>
  <si>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</si>
  <si>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</si>
  <si>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</si>
  <si>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</si>
  <si>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</si>
  <si>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</si>
  <si>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</si>
  <si>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</si>
  <si>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</si>
  <si>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</si>
  <si>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</si>
  <si>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</si>
  <si>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</si>
  <si>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</si>
  <si>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</si>
  <si>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</si>
  <si>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</si>
  <si>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</si>
  <si>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</si>
  <si>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</si>
  <si>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</si>
  <si>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</si>
  <si>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</si>
  <si>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</si>
  <si>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</si>
  <si>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</si>
  <si>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</si>
  <si>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</si>
  <si>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</si>
  <si>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</si>
  <si>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</si>
  <si>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</si>
  <si>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</si>
  <si>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</si>
  <si>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</si>
  <si>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</si>
  <si>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</si>
  <si>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</si>
  <si>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</si>
  <si>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</si>
  <si>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</si>
  <si>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</si>
  <si>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</si>
  <si>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</si>
  <si>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</si>
  <si>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</si>
  <si>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</si>
  <si>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</si>
  <si>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</si>
  <si>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</si>
  <si>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</si>
  <si>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</si>
  <si>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</si>
  <si>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</si>
  <si>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</si>
  <si>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</si>
  <si>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</si>
  <si>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</si>
  <si>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</si>
  <si>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</si>
  <si>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</si>
  <si>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</si>
  <si>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</si>
  <si>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</si>
  <si>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</si>
  <si>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</si>
  <si>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</si>
  <si>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</si>
  <si>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</si>
  <si>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</si>
  <si>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</si>
  <si>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</si>
  <si>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</si>
  <si>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</si>
  <si>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</si>
  <si>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</si>
  <si>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</si>
  <si>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</si>
  <si>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</si>
  <si>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</si>
  <si>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</si>
  <si>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</si>
  <si>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</si>
  <si>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</si>
  <si>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</si>
  <si>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</si>
  <si>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</si>
  <si>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</si>
  <si>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</si>
  <si>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</si>
  <si>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</si>
  <si>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</si>
  <si>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</si>
  <si>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</si>
  <si>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</si>
  <si>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</si>
  <si>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</si>
  <si>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</si>
  <si>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</si>
  <si>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</si>
  <si>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</si>
  <si>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</si>
  <si>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</si>
  <si>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</si>
  <si>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</si>
  <si>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</si>
  <si>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</si>
  <si>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</si>
  <si>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</si>
  <si>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</si>
  <si>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</si>
  <si>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</si>
  <si>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</si>
  <si>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</si>
  <si>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</si>
  <si>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</si>
  <si>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</si>
  <si>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</si>
  <si>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</si>
  <si>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</si>
  <si>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</si>
  <si>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</si>
  <si>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</si>
  <si>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</si>
  <si>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</si>
  <si>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</si>
  <si>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</si>
  <si>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</si>
  <si>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</si>
  <si>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</si>
  <si>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</si>
  <si>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</si>
  <si>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</si>
  <si>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</si>
  <si>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</si>
  <si>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</si>
  <si>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</si>
  <si>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</si>
  <si>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</si>
  <si>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</si>
  <si>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</si>
  <si>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</si>
  <si>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</si>
  <si>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</si>
  <si>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</si>
  <si>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</si>
  <si>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</si>
  <si>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</si>
  <si>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</si>
  <si>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</si>
  <si>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</si>
  <si>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</si>
  <si>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</si>
  <si>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</si>
  <si>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</si>
  <si>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</si>
  <si>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</si>
  <si>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</si>
  <si>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</si>
  <si>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</si>
  <si>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</si>
  <si>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</si>
  <si>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</si>
  <si>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</si>
  <si>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</si>
  <si>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</si>
  <si>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</si>
  <si>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</si>
  <si>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</si>
  <si>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</si>
  <si>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</si>
  <si>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</si>
  <si>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</si>
  <si>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</si>
  <si>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</si>
  <si>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</si>
  <si>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</si>
  <si>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</si>
  <si>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</si>
  <si>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</si>
  <si>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</si>
  <si>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</si>
  <si>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</si>
  <si>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</si>
  <si>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</si>
  <si>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</si>
  <si>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</si>
  <si>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</si>
  <si>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</si>
  <si>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</si>
  <si>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</si>
  <si>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</si>
  <si>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</si>
  <si>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</si>
  <si>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</si>
  <si>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</si>
  <si>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</si>
  <si>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</si>
  <si>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</si>
  <si>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</si>
  <si>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</si>
  <si>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</si>
  <si>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</si>
  <si>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</si>
  <si>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</si>
  <si>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</si>
  <si>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</si>
  <si>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</si>
  <si>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</si>
  <si>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</si>
  <si>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</si>
  <si>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</si>
  <si>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</si>
  <si>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</si>
  <si>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</si>
  <si>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</si>
  <si>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</si>
  <si>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</si>
  <si>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</si>
  <si>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</si>
  <si>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</si>
  <si>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</si>
  <si>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</si>
  <si>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</si>
  <si>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</si>
  <si>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</si>
  <si>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</si>
  <si>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</si>
  <si>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</si>
  <si>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</si>
  <si>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</si>
  <si>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</si>
  <si>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</si>
  <si>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</si>
  <si>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</si>
  <si>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</si>
  <si>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</si>
  <si>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</si>
  <si>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</si>
  <si>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</si>
  <si>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</si>
  <si>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</si>
  <si>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</si>
  <si>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</si>
  <si>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</si>
  <si>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</si>
  <si>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</si>
  <si>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</si>
  <si>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</si>
  <si>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</si>
  <si>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</si>
  <si>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</si>
  <si>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</si>
  <si>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</si>
  <si>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</si>
  <si>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</si>
  <si>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</si>
  <si>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</si>
  <si>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</si>
  <si>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</si>
  <si>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</si>
  <si>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</si>
  <si>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</si>
  <si>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</si>
  <si>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</si>
  <si>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</si>
  <si>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</si>
  <si>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</si>
  <si>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</si>
  <si>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</si>
  <si>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</si>
  <si>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</si>
  <si>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</si>
  <si>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</si>
  <si>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</si>
  <si>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</si>
  <si>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</si>
  <si>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</si>
  <si>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</si>
  <si>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</si>
  <si>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</si>
  <si>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</si>
  <si>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</si>
  <si>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</si>
  <si>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</si>
  <si>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</si>
  <si>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</si>
  <si>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</si>
  <si>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</si>
  <si>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</si>
  <si>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</si>
  <si>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</si>
  <si>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</si>
  <si>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</si>
  <si>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</si>
  <si>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</si>
  <si>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</si>
  <si>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</si>
  <si>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</si>
  <si>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</si>
  <si>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</si>
  <si>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</si>
  <si>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</si>
  <si>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</si>
  <si>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</si>
  <si>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</si>
  <si>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</si>
  <si>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</si>
  <si>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</si>
  <si>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</si>
  <si>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</si>
  <si>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</si>
  <si>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</si>
  <si>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</si>
  <si>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</si>
  <si>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</si>
  <si>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</si>
  <si>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</si>
  <si>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</si>
  <si>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</si>
  <si>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</si>
  <si>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</si>
  <si>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</si>
  <si>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</si>
  <si>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</si>
  <si>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</si>
  <si>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</si>
  <si>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</si>
  <si>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</si>
  <si>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</si>
  <si>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</si>
  <si>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</si>
  <si>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</si>
  <si>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</si>
  <si>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</si>
  <si>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</si>
  <si>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</si>
  <si>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</si>
  <si>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</si>
  <si>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</si>
  <si>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</si>
  <si>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</si>
  <si>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</si>
  <si>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</si>
  <si>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</si>
  <si>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</si>
  <si>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</si>
  <si>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</si>
  <si>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</si>
  <si>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</si>
  <si>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</si>
  <si>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</si>
  <si>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</si>
  <si>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</si>
  <si>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</si>
  <si>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</si>
  <si>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</si>
  <si>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</si>
  <si>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</si>
  <si>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</si>
  <si>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</si>
  <si>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</si>
  <si>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</si>
  <si>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</si>
  <si>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</si>
  <si>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</si>
  <si>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</si>
  <si>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</si>
  <si>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</si>
  <si>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</si>
  <si>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</si>
  <si>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</si>
  <si>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</si>
  <si>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</si>
  <si>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</si>
  <si>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</si>
  <si>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</si>
  <si>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</si>
  <si>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</si>
  <si>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</si>
  <si>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</si>
  <si>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</si>
  <si>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</si>
  <si>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</si>
  <si>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</si>
  <si>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</si>
  <si>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</si>
  <si>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</si>
  <si>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</si>
  <si>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</si>
  <si>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</si>
  <si>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</si>
  <si>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</si>
  <si>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</si>
  <si>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</si>
  <si>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</si>
  <si>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</si>
  <si>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</si>
  <si>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</si>
  <si>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</si>
  <si>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</si>
  <si>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</si>
  <si>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</si>
  <si>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</si>
  <si>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</si>
  <si>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</si>
  <si>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</si>
  <si>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</si>
  <si>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</si>
  <si>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</si>
  <si>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</si>
  <si>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</si>
  <si>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</si>
  <si>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</si>
  <si>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</si>
  <si>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</si>
  <si>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</si>
  <si>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</si>
  <si>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</si>
  <si>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</si>
  <si>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</si>
  <si>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</si>
  <si>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</si>
  <si>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</si>
  <si>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</si>
  <si>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</si>
  <si>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</si>
  <si>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</si>
  <si>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</si>
  <si>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</si>
  <si>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</si>
  <si>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</si>
  <si>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</si>
  <si>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</si>
  <si>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</si>
  <si>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</si>
  <si>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</si>
  <si>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</si>
  <si>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</si>
  <si>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</si>
  <si>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</si>
  <si>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</si>
  <si>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</si>
  <si>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</si>
  <si>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</si>
  <si>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</si>
  <si>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</si>
  <si>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</si>
  <si>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</si>
  <si>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</si>
  <si>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</si>
  <si>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</si>
  <si>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</si>
  <si>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</si>
  <si>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</si>
  <si>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</si>
  <si>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</si>
  <si>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</si>
  <si>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</si>
  <si>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</si>
  <si>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</si>
  <si>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</si>
  <si>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</si>
  <si>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</si>
  <si>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</si>
  <si>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</si>
  <si>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</si>
  <si>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</si>
  <si>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</si>
  <si>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</si>
  <si>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</si>
  <si>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</si>
  <si>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</si>
  <si>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</si>
  <si>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</si>
  <si>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</si>
  <si>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</si>
  <si>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</si>
  <si>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</si>
  <si>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</si>
  <si>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</si>
  <si>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</si>
  <si>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</si>
  <si>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</si>
  <si>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</si>
  <si>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</si>
  <si>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</si>
  <si>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</si>
  <si>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</si>
  <si>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</si>
  <si>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</si>
  <si>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</si>
  <si>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</si>
  <si>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</si>
  <si>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</si>
  <si>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</si>
  <si>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</si>
  <si>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</si>
  <si>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</si>
  <si>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</si>
  <si>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</si>
  <si>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</si>
  <si>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</si>
  <si>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</si>
  <si>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</si>
  <si>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</si>
  <si>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</si>
  <si>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</si>
  <si>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</si>
  <si>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</si>
  <si>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</si>
  <si>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</si>
  <si>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</si>
  <si>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</si>
  <si>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</si>
  <si>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</si>
  <si>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</si>
  <si>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</si>
  <si>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</si>
  <si>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</si>
  <si>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</si>
  <si>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</si>
  <si>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</si>
  <si>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</si>
  <si>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</si>
  <si>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</si>
  <si>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</si>
  <si>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</si>
  <si>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</si>
  <si>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</si>
  <si>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</si>
  <si>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</si>
  <si>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</si>
  <si>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</si>
  <si>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</si>
  <si>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</si>
  <si>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</si>
  <si>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</si>
  <si>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</si>
  <si>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</si>
  <si>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</si>
  <si>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</si>
  <si>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</si>
  <si>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</si>
  <si>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</si>
  <si>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</si>
  <si>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</si>
  <si>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</si>
  <si>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</si>
  <si>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</si>
  <si>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</si>
  <si>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</si>
  <si>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</si>
  <si>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</si>
  <si>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</si>
  <si>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</si>
  <si>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</si>
  <si>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</si>
  <si>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</si>
  <si>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</si>
  <si>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</si>
  <si>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</si>
  <si>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</si>
  <si>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</si>
  <si>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</si>
  <si>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</si>
  <si>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</si>
  <si>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</si>
  <si>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</si>
  <si>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</si>
  <si>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</si>
  <si>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</si>
  <si>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</si>
  <si>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</si>
  <si>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</si>
  <si>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</si>
  <si>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</si>
  <si>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</si>
  <si>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</si>
  <si>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</si>
  <si>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</si>
  <si>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</si>
  <si>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</si>
  <si>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</si>
  <si>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</si>
  <si>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</si>
  <si>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</si>
  <si>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</si>
  <si>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</si>
  <si>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</si>
  <si>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</si>
  <si>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</si>
  <si>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</si>
  <si>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</si>
  <si>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</si>
  <si>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</si>
  <si>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</si>
  <si>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</si>
  <si>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</si>
  <si>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</si>
  <si>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</si>
  <si>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</si>
  <si>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</si>
  <si>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</si>
  <si>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</si>
  <si>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</si>
  <si>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</si>
  <si>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</si>
  <si>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</si>
  <si>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</si>
  <si>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</si>
  <si>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</si>
  <si>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</si>
  <si>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</si>
  <si>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</si>
  <si>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</si>
  <si>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</si>
  <si>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</si>
  <si>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</si>
  <si>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</si>
  <si>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</si>
  <si>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</si>
  <si>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</si>
  <si>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</si>
  <si>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</si>
  <si>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</si>
  <si>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</si>
  <si>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</si>
  <si>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</si>
  <si>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</si>
  <si>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</si>
  <si>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</si>
  <si>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</si>
  <si>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</si>
  <si>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</si>
  <si>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</si>
  <si>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</si>
  <si>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</si>
  <si>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</si>
  <si>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</si>
  <si>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</si>
  <si>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</si>
  <si>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</si>
  <si>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</si>
  <si>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</si>
  <si>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</si>
  <si>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</si>
  <si>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</si>
  <si>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</si>
  <si>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</si>
  <si>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</si>
  <si>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</si>
  <si>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</si>
  <si>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</si>
  <si>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</si>
  <si>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</si>
  <si>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</si>
  <si>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</si>
  <si>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</si>
  <si>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</si>
  <si>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</si>
  <si>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</si>
  <si>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</si>
  <si>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</si>
  <si>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</si>
  <si>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</si>
  <si>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</si>
  <si>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</si>
  <si>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</si>
  <si>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</si>
  <si>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</si>
  <si>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</si>
  <si>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</si>
  <si>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</si>
  <si>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</si>
  <si>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</si>
  <si>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</si>
  <si>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</si>
  <si>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</si>
  <si>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</si>
  <si>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</si>
  <si>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</si>
  <si>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</si>
  <si>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</si>
  <si>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</si>
  <si>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</si>
  <si>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</si>
  <si>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</si>
  <si>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</si>
  <si>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</si>
  <si>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</si>
  <si>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</si>
  <si>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</si>
  <si>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</si>
  <si>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</si>
  <si>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</si>
  <si>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</si>
  <si>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</si>
  <si>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</si>
  <si>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</si>
  <si>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</si>
  <si>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</si>
  <si>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</si>
  <si>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</si>
  <si>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</si>
  <si>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</si>
  <si>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</si>
  <si>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</si>
  <si>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</si>
  <si>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</si>
  <si>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</si>
  <si>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</si>
  <si>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</si>
  <si>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</si>
  <si>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</si>
  <si>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</si>
  <si>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</si>
  <si>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</si>
  <si>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</si>
  <si>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</si>
  <si>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</si>
  <si>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</si>
  <si>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</si>
  <si>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</si>
  <si>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</si>
  <si>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</si>
  <si>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</si>
  <si>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</si>
  <si>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</si>
  <si>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</si>
  <si>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</si>
  <si>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</si>
  <si>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</si>
  <si>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</si>
  <si>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</si>
  <si>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</si>
  <si>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</si>
  <si>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</si>
  <si>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</si>
  <si>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</si>
  <si>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</si>
  <si>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</si>
  <si>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</si>
  <si>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</si>
  <si>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</si>
  <si>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</si>
  <si>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</si>
  <si>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</si>
  <si>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</si>
  <si>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</si>
  <si>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</si>
  <si>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</si>
  <si>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</si>
  <si>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</si>
  <si>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</si>
  <si>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</si>
  <si>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</si>
  <si>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</si>
  <si>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</si>
  <si>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</si>
  <si>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</si>
  <si>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</si>
  <si>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</si>
  <si>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</si>
  <si>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</si>
  <si>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</si>
  <si>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</si>
  <si>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</si>
  <si>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</si>
  <si>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</si>
  <si>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</si>
  <si>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</si>
  <si>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</si>
  <si>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</si>
  <si>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</si>
  <si>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</si>
  <si>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</si>
  <si>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</si>
  <si>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</si>
  <si>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</si>
  <si>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</si>
  <si>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</si>
  <si>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</si>
  <si>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</si>
  <si>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</si>
  <si>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</si>
  <si>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</si>
  <si>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</si>
  <si>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</si>
  <si>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</si>
  <si>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</si>
  <si>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</si>
  <si>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</si>
  <si>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</si>
  <si>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</si>
  <si>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</si>
  <si>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</si>
  <si>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</si>
  <si>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</si>
  <si>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</si>
  <si>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</si>
  <si>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</si>
  <si>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</si>
  <si>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</si>
  <si>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</si>
  <si>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</si>
  <si>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</si>
  <si>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</si>
  <si>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</si>
  <si>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</si>
  <si>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</si>
  <si>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</si>
  <si>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</si>
  <si>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</si>
  <si>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</si>
  <si>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</si>
  <si>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</si>
  <si>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</si>
  <si>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</si>
  <si>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</si>
  <si>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</si>
  <si>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</si>
  <si>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</si>
  <si>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</si>
  <si>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</si>
  <si>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</si>
  <si>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</si>
  <si>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</si>
  <si>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</si>
  <si>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</si>
  <si>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</si>
  <si>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</si>
  <si>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</si>
  <si>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</si>
  <si>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</si>
  <si>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</si>
  <si>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</si>
  <si>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</si>
  <si>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</si>
  <si>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</si>
  <si>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</si>
  <si>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</si>
  <si>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</si>
  <si>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</si>
  <si>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</si>
  <si>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</si>
  <si>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</si>
  <si>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</si>
  <si>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</si>
  <si>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</si>
  <si>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</si>
  <si>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</si>
  <si>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</si>
  <si>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</si>
  <si>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</si>
  <si>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</si>
  <si>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</si>
  <si>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</si>
  <si>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</si>
  <si>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</si>
  <si>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</si>
  <si>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</si>
  <si>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</si>
  <si>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</si>
  <si>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</si>
  <si>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</si>
  <si>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</si>
  <si>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</si>
  <si>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</si>
  <si>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</si>
  <si>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</si>
  <si>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</si>
  <si>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</si>
  <si>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</si>
  <si>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</si>
  <si>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</si>
  <si>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</si>
  <si>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</si>
  <si>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</si>
  <si>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</si>
  <si>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</si>
  <si>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</si>
  <si>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</si>
  <si>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</si>
  <si>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</si>
  <si>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</si>
  <si>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</si>
  <si>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</si>
  <si>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</si>
  <si>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</si>
  <si>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</si>
  <si>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</si>
  <si>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</si>
  <si>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</si>
  <si>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</si>
  <si>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</si>
  <si>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</si>
  <si>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</si>
  <si>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</si>
  <si>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</si>
  <si>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</si>
  <si>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</si>
  <si>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</si>
  <si>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</si>
  <si>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</si>
  <si>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</si>
  <si>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</si>
  <si>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</si>
  <si>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</si>
  <si>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</si>
  <si>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</si>
  <si>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</si>
  <si>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</si>
  <si>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</si>
  <si>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</si>
  <si>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</si>
  <si>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</si>
  <si>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</si>
  <si>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</si>
  <si>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</si>
  <si>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</si>
  <si>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</si>
  <si>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</si>
  <si>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</si>
  <si>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</si>
  <si>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</si>
  <si>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</si>
  <si>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</si>
  <si>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</si>
  <si>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</si>
  <si>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</si>
  <si>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</si>
  <si>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</si>
  <si>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</si>
  <si>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</si>
  <si>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</si>
  <si>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</si>
  <si>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</si>
  <si>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</si>
  <si>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</si>
  <si>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</si>
  <si>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</si>
  <si>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</si>
  <si>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</si>
  <si>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</si>
  <si>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</si>
  <si>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</si>
  <si>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</si>
  <si>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</si>
  <si>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</si>
  <si>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</si>
  <si>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</si>
  <si>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</si>
  <si>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</si>
  <si>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</si>
  <si>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</si>
  <si>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</si>
  <si>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</si>
  <si>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</si>
  <si>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</si>
  <si>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</si>
  <si>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</si>
  <si>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</si>
  <si>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</si>
  <si>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</si>
  <si>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</si>
  <si>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</si>
  <si>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</si>
  <si>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</si>
  <si>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</si>
  <si>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</si>
  <si>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</si>
  <si>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</si>
  <si>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</si>
  <si>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</si>
  <si>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</si>
  <si>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</si>
  <si>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</si>
  <si>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</si>
  <si>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</si>
  <si>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</si>
  <si>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</si>
  <si>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</si>
  <si>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</si>
  <si>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</si>
  <si>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</si>
  <si>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</si>
  <si>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</si>
  <si>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</si>
  <si>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</si>
  <si>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</si>
  <si>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</si>
  <si>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</si>
  <si>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</si>
  <si>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</si>
  <si>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</si>
  <si>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</si>
  <si>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</si>
  <si>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</si>
  <si>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</si>
  <si>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</si>
  <si>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</si>
  <si>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</si>
  <si>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</si>
  <si>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</si>
  <si>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</si>
  <si>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</si>
  <si>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</si>
  <si>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</si>
  <si>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</si>
  <si>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</si>
  <si>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</si>
  <si>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</si>
  <si>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</si>
  <si>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</si>
  <si>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</si>
  <si>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</si>
  <si>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</si>
  <si>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</si>
  <si>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</si>
  <si>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</si>
  <si>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</si>
  <si>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</si>
  <si>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</si>
  <si>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</si>
  <si>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</si>
  <si>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</si>
  <si>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</si>
  <si>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</si>
  <si>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</si>
  <si>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</si>
  <si>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</si>
  <si>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</si>
  <si>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</si>
  <si>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</si>
  <si>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</si>
  <si>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</si>
  <si>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</si>
  <si>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</si>
  <si>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</si>
  <si>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</si>
  <si>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</si>
  <si>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</si>
  <si>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</si>
  <si>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</si>
  <si>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</si>
  <si>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</si>
  <si>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</si>
  <si>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</si>
  <si>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</si>
  <si>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</si>
  <si>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</si>
  <si>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</si>
  <si>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</si>
  <si>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</si>
  <si>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</si>
  <si>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</si>
  <si>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</si>
  <si>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</si>
  <si>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</si>
  <si>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</si>
  <si>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</si>
  <si>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</si>
  <si>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</si>
  <si>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</si>
  <si>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</si>
  <si>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</si>
  <si>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</si>
  <si>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</si>
  <si>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</si>
  <si>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</si>
  <si>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</si>
  <si>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</si>
  <si>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</si>
  <si>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</si>
  <si>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</si>
  <si>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</si>
  <si>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</si>
  <si>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</si>
  <si>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</si>
  <si>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</si>
  <si>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</si>
  <si>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</si>
  <si>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</si>
  <si>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</si>
  <si>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</si>
  <si>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</si>
  <si>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</si>
  <si>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</si>
  <si>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</si>
  <si>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</si>
  <si>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</si>
  <si>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</si>
  <si>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</si>
  <si>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</si>
  <si>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</si>
  <si>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</si>
  <si>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</si>
  <si>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</si>
  <si>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</si>
  <si>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</si>
  <si>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</si>
  <si>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</si>
  <si>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</si>
  <si>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</si>
  <si>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</si>
  <si>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</si>
  <si>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</si>
  <si>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</si>
  <si>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</si>
  <si>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</si>
  <si>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</si>
  <si>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</si>
  <si>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</si>
  <si>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</si>
  <si>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</si>
  <si>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</si>
  <si>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</si>
  <si>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</si>
  <si>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</si>
  <si>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</si>
  <si>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</si>
  <si>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</si>
  <si>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</si>
  <si>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</si>
  <si>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</si>
  <si>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</si>
  <si>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</si>
  <si>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</si>
  <si>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</si>
  <si>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</si>
  <si>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</si>
  <si>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</si>
  <si>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</si>
  <si>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</si>
  <si>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</si>
  <si>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</si>
  <si>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</si>
  <si>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</si>
  <si>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</si>
  <si>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</si>
  <si>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</si>
  <si>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</si>
  <si>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</si>
  <si>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</si>
  <si>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</si>
  <si>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</si>
  <si>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</si>
  <si>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</si>
  <si>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</si>
  <si>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</si>
  <si>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</si>
  <si>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</si>
  <si>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</si>
  <si>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</si>
  <si>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</si>
  <si>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</si>
  <si>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</si>
  <si>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</si>
  <si>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</si>
  <si>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</si>
  <si>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</si>
  <si>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</si>
  <si>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</si>
  <si>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</si>
  <si>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</si>
  <si>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</si>
  <si>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</si>
  <si>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</si>
  <si>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</si>
  <si>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</si>
  <si>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</si>
  <si>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</si>
  <si>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</si>
  <si>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</si>
  <si>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</si>
  <si>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</si>
  <si>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</si>
  <si>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</si>
  <si>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</si>
  <si>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</si>
  <si>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</si>
  <si>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</si>
  <si>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</si>
  <si>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</si>
  <si>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</si>
  <si>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</si>
  <si>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</si>
  <si>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</si>
  <si>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</si>
  <si>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</si>
  <si>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</si>
  <si>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</si>
  <si>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</si>
  <si>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</si>
  <si>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</si>
  <si>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</si>
  <si>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</si>
  <si>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</si>
  <si>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</si>
  <si>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</si>
  <si>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</si>
  <si>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</si>
  <si>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</si>
  <si>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</si>
  <si>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</si>
  <si>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</si>
  <si>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</si>
  <si>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</si>
  <si>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</si>
  <si>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</si>
  <si>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</si>
  <si>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</si>
  <si>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</si>
  <si>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</si>
  <si>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</si>
  <si>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</si>
  <si>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</si>
  <si>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</si>
  <si>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</si>
  <si>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</si>
  <si>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</si>
  <si>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</si>
  <si>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</si>
  <si>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</si>
  <si>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</si>
  <si>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</si>
  <si>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</si>
  <si>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</si>
  <si>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</si>
  <si>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</si>
  <si>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</si>
  <si>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</si>
  <si>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</si>
  <si>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</si>
  <si>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</si>
  <si>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</si>
  <si>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</si>
  <si>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</si>
  <si>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</si>
  <si>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</si>
  <si>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</si>
  <si>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</si>
  <si>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</si>
  <si>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</si>
  <si>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</si>
  <si>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</si>
  <si>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</si>
  <si>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</si>
  <si>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</si>
  <si>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</si>
  <si>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</si>
  <si>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</si>
  <si>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</si>
  <si>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</si>
  <si>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</si>
  <si>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</si>
  <si>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</si>
  <si>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</si>
  <si>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</si>
  <si>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</si>
  <si>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</si>
  <si>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</si>
  <si>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</si>
  <si>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</si>
  <si>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</si>
  <si>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</si>
  <si>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</si>
  <si>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</si>
  <si>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</si>
  <si>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</si>
  <si>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</si>
  <si>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</si>
  <si>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</si>
  <si>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</si>
  <si>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</si>
  <si>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</si>
  <si>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</si>
  <si>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</si>
  <si>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</si>
  <si>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</si>
  <si>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</si>
  <si>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</si>
  <si>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</si>
  <si>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</si>
  <si>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</si>
  <si>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</si>
  <si>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</si>
  <si>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</si>
  <si>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</si>
  <si>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</si>
  <si>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</si>
  <si>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</si>
  <si>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</si>
  <si>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</si>
  <si>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</si>
  <si>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</si>
  <si>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</si>
  <si>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</si>
  <si>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</si>
  <si>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</si>
  <si>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</si>
  <si>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</si>
  <si>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</si>
  <si>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</si>
  <si>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</si>
  <si>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</si>
  <si>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</si>
  <si>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</si>
  <si>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</si>
  <si>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</si>
  <si>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</si>
  <si>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</si>
  <si>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</si>
  <si>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</si>
  <si>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</si>
  <si>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</si>
  <si>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</si>
  <si>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</si>
  <si>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</si>
  <si>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</si>
  <si>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</si>
  <si>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</si>
  <si>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</si>
  <si>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</si>
  <si>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</si>
  <si>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</si>
  <si>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</si>
  <si>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</si>
  <si>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</si>
  <si>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</si>
  <si>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</si>
  <si>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</si>
  <si>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</si>
  <si>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</si>
  <si>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</si>
  <si>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</si>
  <si>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</si>
  <si>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</si>
  <si>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</si>
  <si>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</si>
  <si>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</si>
  <si>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</si>
  <si>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</si>
  <si>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</si>
  <si>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</si>
  <si>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</si>
  <si>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</si>
  <si>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</si>
  <si>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</si>
  <si>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</si>
  <si>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</si>
  <si>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</si>
  <si>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</si>
  <si>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</si>
  <si>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</si>
  <si>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</si>
  <si>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</si>
  <si>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</si>
  <si>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</si>
  <si>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</si>
  <si>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</si>
  <si>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</si>
  <si>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</si>
  <si>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</si>
  <si>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</si>
  <si>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</si>
  <si>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</si>
  <si>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</si>
  <si>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</si>
  <si>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</si>
  <si>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</si>
  <si>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</si>
  <si>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</si>
  <si>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</si>
  <si>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</si>
  <si>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</si>
  <si>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</si>
  <si>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</si>
  <si>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</si>
  <si>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</si>
  <si>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</si>
  <si>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</si>
  <si>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</si>
  <si>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</si>
  <si>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</si>
  <si>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</si>
  <si>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</si>
  <si>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</si>
  <si>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</si>
  <si>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</si>
  <si>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</si>
  <si>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</si>
  <si>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</si>
  <si>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</si>
  <si>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</si>
  <si>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</si>
  <si>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</si>
  <si>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</si>
  <si>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</si>
  <si>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</si>
  <si>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</si>
  <si>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</si>
  <si>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</si>
  <si>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</si>
  <si>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</si>
  <si>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</si>
  <si>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</si>
  <si>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</si>
  <si>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</si>
  <si>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</si>
  <si>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</si>
  <si>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</si>
  <si>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</si>
  <si>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</si>
  <si>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</si>
  <si>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</si>
  <si>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</si>
  <si>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</si>
  <si>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</si>
  <si>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</si>
  <si>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</si>
  <si>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</si>
  <si>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</si>
  <si>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</si>
  <si>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</si>
  <si>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</si>
  <si>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</si>
  <si>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</si>
  <si>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</si>
  <si>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</si>
  <si>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</si>
  <si>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</si>
  <si>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</si>
  <si>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</si>
  <si>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</si>
  <si>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</si>
  <si>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</si>
  <si>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</si>
  <si>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</si>
  <si>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</si>
  <si>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</si>
  <si>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</si>
  <si>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</si>
  <si>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</si>
  <si>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</si>
  <si>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</si>
  <si>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</si>
  <si>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</si>
  <si>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</si>
  <si>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</si>
  <si>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</si>
  <si>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</si>
  <si>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</si>
  <si>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</si>
  <si>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</si>
  <si>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</si>
  <si>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</si>
  <si>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</si>
  <si>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</si>
  <si>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</si>
  <si>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</si>
  <si>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</si>
  <si>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</si>
  <si>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</si>
  <si>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</si>
  <si>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</si>
  <si>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</si>
  <si>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</si>
  <si>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</si>
  <si>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</si>
  <si>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</si>
  <si>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</si>
  <si>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</si>
  <si>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</si>
  <si>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</si>
  <si>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</si>
  <si>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</si>
  <si>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</si>
  <si>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</si>
  <si>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</si>
  <si>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</si>
  <si>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</si>
  <si>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</si>
  <si>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</si>
  <si>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</si>
  <si>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</si>
  <si>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</si>
  <si>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</si>
  <si>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</si>
  <si>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</si>
  <si>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</si>
  <si>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</si>
  <si>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</si>
  <si>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</si>
  <si>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</si>
  <si>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</si>
  <si>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</si>
  <si>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</si>
  <si>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</si>
  <si>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</si>
  <si>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</si>
  <si>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</si>
  <si>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</si>
  <si>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</si>
  <si>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</si>
  <si>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</si>
  <si>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</si>
  <si>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</si>
  <si>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</si>
  <si>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</si>
  <si>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</si>
  <si>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</si>
  <si>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</si>
  <si>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</si>
  <si>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</si>
  <si>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</si>
  <si>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</si>
  <si>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</si>
  <si>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</si>
  <si>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</si>
  <si>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</si>
  <si>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</si>
  <si>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</si>
  <si>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</si>
  <si>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</si>
  <si>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</si>
  <si>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</si>
  <si>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</si>
  <si>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</si>
  <si>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</si>
  <si>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</si>
  <si>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</si>
  <si>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</si>
  <si>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</si>
  <si>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</si>
  <si>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</si>
  <si>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</si>
  <si>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</si>
  <si>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</si>
  <si>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</si>
  <si>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</si>
  <si>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</si>
  <si>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</si>
  <si>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</si>
  <si>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</si>
  <si>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</si>
  <si>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</si>
  <si>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</si>
  <si>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</si>
  <si>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</si>
  <si>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</si>
  <si>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</si>
  <si>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</si>
  <si>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</si>
  <si>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</si>
  <si>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</si>
  <si>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</si>
  <si>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</si>
  <si>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</si>
  <si>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</si>
  <si>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</si>
  <si>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</si>
  <si>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</si>
  <si>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</si>
  <si>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</si>
  <si>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</si>
  <si>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</si>
  <si>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</si>
  <si>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</si>
  <si>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</si>
  <si>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</si>
  <si>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</si>
  <si>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</si>
  <si>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</si>
  <si>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</si>
  <si>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</si>
  <si>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</si>
  <si>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</si>
  <si>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</si>
  <si>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</si>
  <si>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</si>
  <si>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</si>
  <si>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</si>
  <si>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</si>
  <si>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</si>
  <si>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</si>
  <si>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</si>
  <si>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</si>
  <si>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</si>
  <si>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</si>
  <si>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</si>
  <si>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</si>
  <si>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</si>
  <si>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</si>
  <si>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</si>
  <si>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</si>
  <si>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</si>
  <si>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</si>
  <si>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</si>
  <si>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</si>
  <si>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</si>
  <si>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</si>
  <si>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</si>
  <si>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</si>
  <si>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</si>
  <si>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</si>
  <si>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</si>
  <si>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</si>
  <si>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</si>
  <si>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</si>
  <si>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</si>
  <si>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</si>
  <si>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</si>
  <si>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</si>
  <si>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</si>
  <si>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</si>
  <si>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</si>
  <si>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</si>
  <si>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</si>
  <si>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</si>
  <si>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</si>
  <si>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</si>
  <si>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</si>
  <si>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</si>
  <si>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</si>
  <si>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</si>
  <si>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</si>
  <si>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</si>
  <si>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</si>
  <si>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</si>
  <si>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</si>
  <si>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</si>
  <si>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</si>
  <si>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</si>
  <si>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</si>
  <si>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</si>
  <si>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</si>
  <si>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</si>
  <si>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</si>
  <si>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</si>
  <si>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</si>
  <si>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</si>
  <si>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</si>
  <si>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</si>
  <si>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</si>
  <si>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</si>
  <si>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</si>
  <si>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</si>
  <si>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</si>
  <si>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</si>
  <si>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</si>
  <si>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</si>
  <si>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</si>
  <si>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</si>
  <si>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</si>
  <si>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</si>
  <si>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</si>
  <si>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</si>
  <si>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</si>
  <si>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</si>
  <si>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</si>
  <si>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</si>
  <si>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</si>
  <si>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</si>
  <si>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</si>
  <si>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</si>
  <si>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</si>
  <si>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</si>
  <si>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</si>
  <si>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</si>
  <si>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</si>
  <si>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</si>
  <si>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</si>
  <si>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</si>
  <si>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</si>
  <si>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</si>
  <si>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</si>
  <si>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</si>
  <si>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</si>
  <si>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</si>
  <si>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</si>
  <si>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</si>
  <si>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</si>
  <si>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</si>
  <si>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</si>
  <si>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</si>
  <si>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</si>
  <si>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</si>
  <si>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</si>
  <si>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</si>
  <si>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</si>
  <si>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</si>
  <si>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</si>
  <si>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</si>
  <si>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</si>
  <si>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</si>
  <si>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</si>
  <si>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</si>
  <si>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</si>
  <si>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</si>
  <si>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</si>
  <si>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</si>
  <si>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</si>
  <si>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</si>
  <si>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</si>
  <si>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</si>
  <si>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</si>
  <si>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</si>
  <si>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</si>
  <si>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</si>
  <si>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</si>
  <si>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</si>
  <si>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</si>
  <si>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</si>
  <si>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</si>
  <si>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</si>
  <si>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</si>
  <si>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</si>
  <si>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</si>
  <si>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</si>
  <si>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</si>
  <si>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</si>
  <si>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</si>
  <si>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</si>
  <si>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</si>
  <si>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</si>
  <si>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</si>
  <si>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</si>
  <si>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</si>
  <si>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</si>
  <si>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</si>
  <si>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</si>
  <si>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</si>
  <si>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</si>
  <si>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</si>
  <si>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</si>
  <si>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</si>
  <si>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</si>
  <si>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</si>
  <si>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</si>
  <si>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</si>
  <si>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</si>
  <si>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</si>
  <si>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</si>
  <si>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</si>
  <si>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</si>
  <si>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</si>
  <si>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</si>
  <si>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</si>
  <si>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</si>
  <si>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</si>
  <si>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</si>
  <si>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</si>
  <si>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</si>
  <si>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</si>
  <si>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</si>
  <si>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</si>
  <si>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</si>
  <si>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</si>
  <si>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</si>
  <si>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</si>
  <si>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</si>
  <si>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</si>
  <si>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</si>
  <si>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</si>
  <si>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</si>
  <si>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</si>
  <si>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</si>
  <si>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</si>
  <si>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</si>
  <si>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</si>
  <si>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</si>
  <si>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</si>
  <si>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</si>
  <si>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</si>
  <si>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</si>
  <si>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</si>
  <si>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</si>
  <si>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</si>
  <si>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</si>
  <si>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</si>
  <si>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</si>
  <si>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</si>
  <si>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</si>
  <si>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</si>
  <si>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</si>
  <si>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</si>
  <si>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</si>
  <si>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</si>
  <si>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</si>
  <si>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</si>
  <si>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</si>
  <si>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</si>
  <si>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</si>
  <si>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</si>
  <si>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</si>
  <si>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</si>
  <si>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</si>
  <si>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</si>
  <si>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</si>
  <si>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</si>
  <si>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</si>
  <si>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</si>
  <si>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</si>
  <si>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</si>
  <si>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</si>
  <si>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</si>
  <si>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</si>
  <si>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</si>
  <si>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</si>
  <si>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</si>
  <si>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</si>
  <si>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</si>
  <si>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</si>
  <si>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</si>
  <si>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</si>
  <si>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</si>
  <si>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</si>
  <si>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</si>
  <si>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</si>
  <si>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</si>
  <si>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</si>
  <si>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</si>
  <si>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</si>
  <si>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</si>
  <si>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</si>
  <si>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</si>
  <si>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</si>
  <si>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</si>
  <si>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</si>
  <si>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</si>
  <si>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</si>
  <si>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</si>
  <si>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</si>
  <si>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</si>
  <si>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</si>
  <si>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</si>
  <si>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</si>
  <si>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</si>
  <si>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</si>
  <si>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</si>
  <si>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</si>
  <si>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</si>
  <si>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</si>
  <si>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</si>
  <si>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</si>
  <si>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</si>
  <si>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</si>
  <si>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</si>
  <si>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</si>
  <si>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</si>
  <si>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</si>
  <si>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</si>
  <si>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</si>
  <si>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</si>
  <si>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</si>
  <si>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</si>
  <si>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</si>
  <si>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</si>
  <si>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</si>
  <si>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</si>
  <si>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</si>
  <si>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</si>
  <si>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</si>
  <si>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</si>
  <si>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</si>
  <si>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</si>
  <si>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</si>
  <si>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</si>
  <si>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</si>
  <si>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</si>
  <si>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</si>
  <si>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</si>
  <si>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</si>
  <si>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</si>
  <si>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</si>
  <si>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</si>
  <si>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</si>
  <si>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</si>
  <si>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</si>
  <si>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</si>
  <si>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</si>
  <si>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</si>
  <si>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</si>
  <si>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</si>
  <si>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</si>
  <si>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</si>
  <si>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</si>
  <si>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</si>
  <si>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</si>
  <si>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</si>
  <si>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</si>
  <si>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</si>
  <si>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</si>
  <si>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</si>
  <si>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</si>
  <si>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</si>
  <si>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</si>
  <si>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</si>
  <si>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</si>
  <si>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</si>
  <si>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</si>
  <si>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</si>
  <si>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</si>
  <si>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</si>
  <si>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</si>
  <si>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</si>
  <si>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</si>
  <si>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</si>
  <si>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</si>
  <si>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</si>
  <si>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</si>
  <si>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</si>
  <si>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</si>
  <si>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</si>
  <si>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</si>
  <si>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</si>
  <si>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</si>
  <si>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</si>
  <si>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</si>
  <si>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</si>
  <si>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</si>
  <si>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</si>
  <si>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</si>
  <si>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</si>
  <si>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</si>
  <si>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</si>
  <si>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</si>
  <si>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</si>
  <si>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</si>
  <si>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</si>
  <si>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</si>
  <si>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</si>
  <si>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</si>
  <si>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</si>
  <si>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</si>
  <si>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</si>
  <si>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</si>
  <si>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</si>
  <si>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</si>
  <si>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</si>
  <si>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</si>
  <si>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</si>
  <si>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</si>
  <si>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</si>
  <si>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</si>
  <si>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</si>
  <si>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</si>
  <si>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</si>
  <si>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</si>
  <si>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</si>
  <si>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</si>
  <si>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</si>
  <si>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</si>
  <si>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</si>
  <si>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</si>
  <si>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</si>
  <si>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</si>
  <si>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</si>
  <si>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</si>
  <si>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</si>
  <si>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</si>
  <si>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</si>
  <si>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</si>
  <si>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</si>
  <si>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</si>
  <si>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</si>
  <si>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</si>
  <si>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</si>
  <si>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</si>
  <si>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</si>
  <si>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</si>
  <si>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</si>
  <si>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</si>
  <si>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</si>
  <si>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</si>
  <si>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</si>
  <si>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</si>
  <si>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</si>
  <si>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</si>
  <si>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</si>
  <si>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</si>
  <si>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</si>
  <si>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</si>
  <si>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</si>
  <si>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</si>
  <si>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</si>
  <si>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</si>
  <si>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</si>
  <si>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</si>
  <si>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</si>
  <si>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</si>
  <si>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</si>
  <si>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</si>
  <si>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</si>
  <si>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</si>
  <si>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</si>
  <si>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</si>
  <si>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</si>
  <si>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</si>
  <si>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</si>
  <si>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</si>
  <si>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</si>
  <si>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</si>
  <si>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</si>
  <si>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</si>
  <si>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</si>
  <si>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</si>
  <si>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</si>
  <si>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</si>
  <si>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</si>
  <si>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</si>
  <si>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</si>
  <si>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</si>
  <si>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</si>
  <si>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</si>
  <si>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</si>
  <si>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</si>
  <si>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</si>
  <si>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</si>
  <si>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</si>
  <si>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</si>
  <si>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</si>
  <si>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</si>
  <si>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</si>
  <si>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</si>
  <si>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</si>
  <si>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</si>
  <si>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</si>
  <si>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</si>
  <si>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</si>
  <si>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</si>
  <si>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</si>
  <si>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</si>
  <si>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</si>
  <si>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</si>
  <si>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</si>
  <si>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</si>
  <si>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</si>
  <si>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</si>
  <si>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</si>
  <si>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</si>
  <si>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</si>
  <si>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</si>
  <si>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</si>
  <si>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</si>
  <si>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</si>
  <si>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</si>
  <si>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</si>
  <si>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</si>
  <si>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</si>
  <si>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</si>
  <si>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</si>
  <si>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</si>
  <si>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</si>
  <si>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</si>
  <si>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</si>
  <si>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</si>
  <si>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</si>
  <si>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</si>
  <si>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</si>
  <si>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</si>
  <si>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</si>
  <si>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</si>
  <si>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</si>
  <si>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</si>
  <si>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</si>
  <si>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</si>
  <si>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</si>
  <si>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</si>
  <si>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</si>
  <si>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</si>
  <si>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</si>
  <si>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</si>
  <si>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</si>
  <si>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</si>
  <si>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</si>
  <si>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</si>
  <si>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</si>
  <si>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</si>
  <si>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</si>
  <si>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</si>
  <si>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</si>
  <si>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</si>
  <si>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</si>
  <si>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</si>
  <si>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</si>
  <si>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</si>
  <si>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</si>
  <si>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</si>
  <si>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</si>
  <si>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</si>
  <si>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</si>
  <si>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</si>
  <si>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</si>
  <si>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</si>
  <si>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</si>
  <si>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</si>
  <si>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</si>
  <si>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</si>
  <si>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</si>
  <si>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</si>
  <si>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</si>
  <si>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</si>
  <si>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</si>
  <si>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</si>
  <si>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</si>
  <si>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</si>
  <si>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</si>
  <si>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</si>
  <si>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</si>
  <si>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</si>
  <si>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</si>
  <si>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</si>
  <si>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</si>
  <si>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</si>
  <si>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</si>
  <si>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</si>
  <si>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</si>
  <si>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</si>
  <si>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</si>
  <si>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</si>
  <si>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</si>
  <si>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</si>
  <si>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</si>
  <si>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</si>
  <si>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</si>
  <si>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</si>
  <si>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</si>
  <si>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</si>
  <si>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</si>
  <si>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</si>
  <si>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</si>
  <si>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</si>
  <si>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</si>
  <si>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</si>
  <si>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</si>
  <si>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</si>
  <si>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</si>
  <si>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</si>
  <si>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</si>
  <si>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</si>
  <si>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</si>
  <si>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</si>
  <si>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</si>
  <si>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</si>
  <si>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</si>
  <si>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</si>
  <si>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</si>
  <si>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</si>
  <si>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</si>
  <si>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</si>
  <si>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</si>
  <si>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</si>
  <si>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</si>
  <si>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</si>
  <si>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</si>
  <si>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</si>
  <si>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</si>
  <si>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</si>
  <si>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</si>
  <si>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</si>
  <si>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</si>
  <si>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</si>
  <si>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</si>
  <si>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</si>
  <si>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</si>
  <si>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</si>
  <si>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</si>
  <si>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</si>
  <si>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</si>
  <si>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</si>
  <si>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</si>
  <si>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</si>
  <si>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</si>
  <si>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</si>
  <si>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</si>
  <si>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</si>
  <si>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</si>
  <si>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</si>
  <si>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</si>
  <si>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</si>
  <si>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</si>
  <si>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</si>
  <si>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</si>
  <si>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</si>
  <si>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</si>
  <si>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</si>
  <si>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</si>
  <si>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</si>
  <si>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</si>
  <si>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</si>
  <si>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</si>
  <si>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</si>
  <si>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</si>
  <si>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</si>
  <si>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</si>
  <si>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</si>
  <si>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</si>
  <si>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</si>
  <si>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</si>
  <si>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</si>
  <si>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</si>
  <si>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</si>
  <si>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</si>
  <si>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</si>
  <si>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</si>
  <si>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</si>
  <si>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</si>
  <si>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</si>
  <si>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</si>
  <si>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</si>
  <si>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</si>
  <si>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</si>
  <si>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</si>
  <si>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</si>
  <si>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</si>
  <si>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</si>
  <si>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</si>
  <si>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</si>
  <si>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</si>
  <si>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</si>
  <si>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</si>
  <si>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</si>
  <si>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</si>
  <si>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</si>
  <si>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</si>
  <si>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</si>
  <si>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</si>
  <si>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</si>
  <si>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</si>
  <si>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</si>
  <si>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</si>
  <si>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</si>
  <si>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</si>
  <si>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</si>
  <si>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</si>
  <si>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</si>
  <si>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</si>
  <si>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</si>
  <si>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</si>
  <si>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</si>
  <si>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</si>
  <si>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</si>
  <si>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</si>
  <si>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</si>
  <si>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</si>
  <si>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</si>
  <si>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</si>
  <si>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</si>
  <si>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</si>
  <si>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</si>
  <si>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</si>
  <si>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</si>
  <si>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</si>
  <si>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</si>
  <si>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</si>
  <si>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</si>
  <si>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</si>
  <si>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</si>
  <si>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</si>
  <si>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</si>
  <si>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</si>
  <si>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</si>
  <si>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</si>
  <si>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</si>
  <si>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</si>
  <si>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</si>
  <si>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</si>
  <si>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</si>
  <si>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</si>
  <si>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</si>
  <si>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</si>
  <si>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</si>
  <si>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</si>
  <si>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</si>
  <si>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</si>
  <si>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</si>
  <si>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</si>
  <si>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</si>
  <si>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</si>
  <si>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</si>
  <si>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</si>
  <si>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</si>
  <si>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</si>
  <si>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</si>
  <si>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</si>
  <si>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</si>
  <si>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</si>
  <si>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</si>
  <si>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</si>
  <si>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</si>
  <si>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</si>
  <si>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</si>
  <si>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</si>
  <si>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</si>
  <si>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</si>
  <si>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</si>
  <si>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</si>
  <si>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</si>
  <si>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</si>
  <si>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</si>
  <si>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</si>
  <si>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</si>
  <si>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</si>
  <si>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</si>
  <si>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</si>
  <si>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</si>
  <si>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</si>
  <si>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</si>
  <si>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</si>
  <si>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</si>
  <si>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</si>
  <si>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</si>
  <si>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</si>
  <si>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</si>
  <si>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</si>
  <si>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</si>
  <si>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</si>
  <si>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</si>
  <si>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</si>
  <si>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</si>
  <si>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</si>
  <si>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</si>
  <si>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</si>
  <si>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</si>
  <si>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</si>
  <si>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</si>
  <si>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</si>
  <si>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</si>
  <si>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</si>
  <si>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</si>
  <si>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</si>
  <si>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</si>
  <si>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</si>
  <si>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</si>
  <si>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</si>
  <si>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</si>
  <si>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</si>
  <si>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</si>
  <si>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</si>
  <si>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</si>
  <si>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</si>
  <si>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</si>
  <si>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</si>
  <si>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</si>
  <si>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</si>
  <si>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</si>
  <si>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</si>
  <si>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</si>
  <si>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</si>
  <si>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</si>
  <si>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</si>
  <si>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</si>
  <si>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</si>
  <si>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</si>
  <si>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</si>
  <si>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</si>
  <si>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</si>
  <si>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</si>
  <si>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</si>
  <si>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</si>
  <si>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</si>
  <si>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</si>
  <si>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</si>
  <si>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</si>
  <si>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</si>
  <si>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</si>
  <si>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</si>
  <si>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</si>
  <si>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</si>
  <si>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</si>
  <si>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</si>
  <si>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</si>
  <si>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</si>
  <si>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</si>
  <si>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</si>
  <si>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</si>
  <si>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</si>
  <si>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</si>
  <si>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</si>
  <si>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</si>
  <si>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</si>
  <si>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</si>
  <si>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</si>
  <si>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</si>
  <si>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</si>
  <si>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</si>
  <si>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</si>
  <si>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</si>
  <si>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</si>
  <si>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</si>
  <si>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</si>
  <si>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</si>
  <si>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</si>
  <si>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</si>
  <si>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</si>
  <si>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</si>
  <si>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</si>
  <si>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</si>
  <si>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</si>
  <si>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</si>
  <si>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</si>
  <si>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</si>
  <si>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</si>
  <si>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</si>
  <si>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</si>
  <si>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</si>
  <si>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</si>
  <si>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</si>
  <si>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</si>
  <si>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</si>
  <si>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</si>
  <si>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</si>
  <si>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</si>
  <si>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</si>
  <si>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</si>
  <si>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</si>
  <si>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</si>
  <si>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</si>
  <si>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</si>
  <si>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</si>
  <si>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</si>
  <si>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</si>
  <si>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</si>
  <si>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</si>
  <si>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</si>
  <si>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</si>
  <si>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</si>
  <si>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</si>
  <si>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</si>
  <si>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</si>
  <si>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</si>
  <si>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</si>
  <si>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</si>
  <si>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</si>
  <si>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</si>
  <si>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</si>
  <si>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</si>
  <si>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</si>
  <si>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</si>
  <si>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</si>
  <si>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</si>
  <si>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</si>
  <si>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</si>
  <si>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</si>
  <si>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</si>
  <si>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</si>
  <si>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</si>
  <si>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</si>
  <si>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</si>
  <si>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</si>
  <si>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</si>
  <si>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</si>
  <si>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</si>
  <si>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</si>
  <si>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</si>
  <si>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</si>
  <si>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</si>
  <si>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</si>
  <si>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</si>
  <si>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</si>
  <si>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</si>
  <si>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</si>
  <si>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</si>
  <si>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</si>
  <si>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</si>
  <si>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</si>
  <si>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</si>
  <si>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</si>
  <si>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</si>
  <si>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</si>
  <si>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</si>
  <si>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</si>
  <si>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</si>
  <si>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</si>
  <si>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</si>
  <si>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</si>
  <si>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</si>
  <si>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</si>
  <si>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</si>
  <si>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</si>
  <si>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</si>
  <si>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</si>
  <si>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</si>
  <si>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</si>
  <si>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</si>
  <si>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</si>
  <si>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</si>
  <si>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</si>
  <si>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</si>
  <si>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</si>
  <si>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</si>
  <si>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</si>
  <si>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</si>
  <si>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</si>
  <si>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</si>
  <si>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</si>
  <si>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</si>
  <si>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</si>
  <si>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</si>
  <si>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</si>
  <si>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</si>
  <si>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</si>
  <si>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</si>
  <si>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</si>
  <si>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</si>
  <si>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</si>
  <si>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</si>
  <si>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</si>
  <si>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</si>
  <si>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</si>
  <si>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</si>
  <si>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</si>
  <si>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</si>
  <si>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</si>
  <si>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</si>
  <si>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</si>
  <si>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</si>
  <si>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</si>
  <si>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</si>
  <si>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</si>
  <si>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</si>
  <si>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</si>
  <si>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</si>
  <si>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</si>
  <si>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</si>
  <si>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</si>
  <si>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</si>
  <si>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</si>
  <si>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</si>
  <si>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</si>
  <si>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</si>
  <si>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</si>
  <si>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</si>
  <si>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</si>
  <si>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</si>
  <si>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</si>
  <si>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</si>
  <si>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</si>
  <si>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</si>
  <si>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</si>
  <si>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</si>
  <si>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</si>
  <si>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</si>
  <si>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</si>
  <si>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</si>
  <si>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</si>
  <si>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</si>
  <si>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</si>
  <si>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</si>
  <si>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</si>
  <si>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</si>
  <si>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</si>
  <si>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</si>
  <si>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</si>
  <si>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</si>
  <si>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</si>
  <si>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</si>
  <si>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</si>
  <si>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</si>
  <si>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</si>
  <si>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</si>
  <si>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</si>
  <si>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</si>
  <si>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</si>
  <si>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</si>
  <si>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</si>
  <si>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</si>
  <si>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</si>
  <si>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</si>
  <si>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</si>
  <si>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</si>
  <si>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</si>
  <si>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</si>
  <si>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</si>
  <si>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</si>
  <si>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</si>
  <si>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</si>
  <si>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</si>
  <si>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</si>
  <si>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</si>
  <si>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</si>
  <si>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</si>
  <si>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</si>
  <si>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</si>
  <si>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</si>
  <si>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</si>
  <si>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</si>
  <si>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</si>
  <si>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</si>
  <si>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</si>
  <si>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</si>
  <si>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</si>
  <si>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</si>
  <si>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</si>
  <si>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</si>
  <si>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</si>
  <si>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</si>
  <si>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</si>
  <si>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</si>
  <si>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</si>
  <si>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</si>
  <si>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</si>
  <si>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</si>
  <si>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</si>
  <si>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</si>
  <si>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</si>
  <si>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</si>
  <si>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</si>
  <si>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</si>
  <si>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</si>
  <si>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</si>
  <si>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</si>
  <si>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</si>
  <si>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</si>
  <si>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</si>
  <si>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</si>
  <si>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</si>
  <si>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</si>
  <si>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</si>
  <si>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</si>
  <si>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</si>
  <si>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</si>
  <si>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</si>
  <si>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</si>
  <si>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</si>
  <si>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</si>
  <si>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</si>
  <si>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</si>
  <si>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</si>
  <si>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</si>
  <si>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</si>
  <si>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</si>
  <si>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</si>
  <si>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</si>
  <si>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</si>
  <si>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</si>
  <si>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</si>
  <si>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</si>
  <si>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</si>
  <si>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</si>
  <si>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</si>
  <si>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</si>
  <si>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</si>
  <si>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</si>
  <si>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</si>
  <si>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</si>
  <si>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</si>
  <si>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</si>
  <si>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</si>
  <si>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</si>
  <si>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</si>
  <si>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</si>
  <si>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</si>
  <si>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</si>
  <si>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</si>
  <si>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</si>
  <si>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</si>
  <si>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</si>
  <si>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</si>
  <si>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</si>
  <si>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</si>
  <si>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</si>
  <si>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</si>
  <si>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</si>
  <si>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</si>
  <si>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</si>
  <si>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</si>
  <si>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</si>
  <si>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</si>
  <si>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</si>
  <si>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</si>
  <si>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</si>
  <si>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</si>
  <si>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</si>
  <si>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</si>
  <si>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</si>
  <si>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</si>
  <si>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</si>
  <si>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</si>
  <si>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</si>
  <si>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</si>
  <si>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</si>
  <si>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</si>
  <si>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</si>
  <si>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</si>
  <si>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</si>
  <si>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</si>
  <si>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</si>
  <si>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</si>
  <si>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</si>
  <si>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</si>
  <si>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</si>
  <si>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</si>
  <si>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</si>
  <si>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</si>
  <si>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</si>
  <si>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</si>
  <si>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</si>
  <si>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</si>
  <si>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</si>
  <si>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</si>
  <si>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</si>
  <si>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</si>
  <si>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</si>
  <si>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</si>
  <si>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</si>
  <si>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</si>
  <si>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</si>
  <si>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</si>
  <si>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</si>
  <si>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</si>
  <si>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</si>
  <si>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</si>
  <si>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</si>
  <si>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</si>
  <si>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</si>
  <si>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</si>
  <si>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</si>
  <si>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</si>
  <si>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</si>
  <si>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</si>
  <si>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</si>
  <si>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</si>
  <si>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</si>
  <si>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</si>
  <si>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</si>
  <si>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</si>
  <si>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</si>
  <si>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</si>
  <si>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</si>
  <si>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</si>
  <si>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</si>
  <si>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</si>
  <si>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</si>
  <si>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</si>
  <si>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</si>
  <si>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</si>
  <si>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</si>
  <si>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</si>
  <si>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</si>
  <si>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</si>
  <si>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</si>
  <si>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</si>
  <si>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</si>
  <si>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</si>
  <si>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</si>
  <si>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</si>
  <si>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</si>
  <si>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</si>
  <si>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</si>
  <si>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</si>
  <si>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</si>
  <si>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</si>
  <si>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</si>
  <si>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</si>
  <si>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</si>
  <si>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</si>
  <si>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</si>
  <si>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</si>
  <si>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</si>
  <si>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</si>
  <si>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</si>
  <si>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</si>
  <si>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</si>
  <si>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</si>
  <si>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</si>
  <si>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</si>
  <si>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</si>
  <si>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</si>
  <si>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</si>
  <si>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</si>
  <si>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</si>
  <si>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</si>
  <si>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</si>
  <si>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</si>
  <si>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</si>
  <si>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</si>
  <si>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</si>
  <si>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</si>
  <si>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</si>
  <si>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</si>
  <si>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</si>
  <si>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</si>
  <si>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</si>
  <si>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</si>
  <si>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</si>
  <si>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</si>
  <si>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</si>
  <si>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</si>
  <si>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</si>
  <si>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</si>
  <si>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</si>
  <si>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</si>
  <si>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</si>
  <si>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</si>
  <si>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</si>
  <si>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</si>
  <si>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</si>
  <si>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</si>
  <si>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</si>
  <si>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</si>
  <si>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</si>
  <si>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</si>
  <si>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</si>
  <si>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</si>
  <si>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</si>
  <si>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</si>
  <si>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</si>
  <si>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</si>
  <si>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</si>
  <si>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</si>
  <si>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</si>
  <si>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</si>
  <si>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</si>
  <si>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</si>
  <si>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</si>
  <si>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</si>
  <si>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</si>
  <si>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</si>
  <si>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</si>
  <si>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</si>
  <si>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</si>
  <si>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</si>
  <si>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</si>
  <si>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</si>
  <si>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</si>
  <si>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</si>
  <si>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</si>
  <si>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</si>
  <si>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</si>
  <si>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</si>
  <si>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</si>
  <si>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</si>
  <si>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</si>
  <si>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</si>
  <si>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</si>
  <si>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</si>
  <si>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</si>
  <si>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</si>
  <si>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</si>
  <si>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</si>
  <si>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</si>
  <si>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</si>
  <si>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</si>
  <si>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</si>
  <si>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</si>
  <si>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</si>
  <si>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</si>
  <si>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</si>
  <si>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</si>
  <si>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</si>
  <si>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</si>
  <si>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</si>
  <si>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</si>
  <si>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</si>
  <si>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</si>
  <si>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</si>
  <si>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</si>
  <si>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</si>
  <si>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</si>
  <si>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</si>
  <si>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</si>
  <si>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</si>
  <si>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</si>
  <si>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</si>
  <si>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</si>
  <si>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</si>
  <si>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</si>
  <si>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</si>
  <si>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</si>
  <si>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</si>
  <si>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</si>
  <si>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</si>
  <si>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</si>
  <si>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</si>
  <si>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</si>
  <si>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</si>
  <si>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</si>
  <si>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</si>
  <si>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</si>
  <si>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</si>
  <si>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</si>
  <si>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</si>
  <si>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</si>
  <si>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</si>
  <si>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</si>
  <si>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</si>
  <si>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</si>
  <si>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</si>
  <si>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</si>
  <si>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</si>
  <si>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</si>
  <si>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</si>
  <si>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</si>
  <si>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</si>
  <si>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</si>
  <si>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</si>
  <si>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</si>
  <si>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</si>
  <si>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</si>
  <si>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</si>
  <si>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</si>
  <si>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</si>
  <si>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</si>
  <si>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</si>
  <si>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</si>
  <si>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</si>
  <si>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</si>
  <si>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</si>
  <si>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</si>
  <si>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</si>
  <si>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</si>
  <si>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</si>
  <si>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</si>
  <si>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</si>
  <si>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</si>
  <si>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</si>
  <si>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</si>
  <si>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</si>
  <si>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</si>
  <si>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</si>
  <si>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</si>
  <si>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</si>
  <si>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</si>
  <si>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</si>
  <si>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</si>
  <si>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</si>
  <si>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</si>
  <si>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</si>
  <si>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</si>
  <si>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</si>
  <si>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</si>
  <si>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</si>
  <si>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</si>
  <si>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</si>
  <si>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</si>
  <si>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</si>
  <si>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</si>
  <si>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</si>
  <si>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</si>
  <si>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</si>
  <si>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</si>
  <si>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</si>
  <si>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</si>
  <si>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</si>
  <si>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</si>
  <si>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</si>
  <si>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</si>
  <si>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</si>
  <si>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</si>
  <si>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</si>
  <si>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</si>
  <si>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</si>
  <si>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</si>
  <si>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</si>
  <si>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</si>
  <si>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</si>
  <si>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</si>
  <si>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</si>
  <si>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</si>
  <si>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</si>
  <si>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</si>
  <si>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</si>
  <si>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</si>
  <si>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</si>
  <si>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</si>
  <si>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</si>
  <si>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</si>
  <si>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</si>
  <si>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</si>
  <si>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</si>
  <si>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</si>
  <si>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</si>
  <si>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</si>
  <si>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</si>
  <si>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</si>
  <si>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</si>
  <si>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</si>
  <si>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</si>
  <si>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</si>
  <si>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</si>
  <si>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</si>
  <si>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</si>
  <si>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</si>
  <si>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</si>
  <si>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</si>
  <si>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</si>
  <si>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</si>
  <si>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</si>
  <si>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</si>
  <si>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</si>
  <si>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</si>
  <si>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</si>
  <si>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</si>
  <si>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</si>
  <si>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</si>
  <si>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</si>
  <si>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</si>
  <si>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</si>
  <si>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</si>
  <si>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</si>
  <si>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</si>
  <si>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</si>
  <si>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</si>
  <si>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</si>
  <si>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</si>
  <si>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</si>
  <si>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</si>
  <si>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</si>
  <si>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</si>
  <si>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</si>
  <si>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</si>
  <si>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</si>
  <si>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</si>
  <si>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</si>
  <si>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</si>
  <si>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</si>
  <si>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</si>
  <si>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</si>
  <si>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</si>
  <si>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</si>
  <si>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</si>
  <si>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</si>
  <si>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</si>
  <si>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</si>
  <si>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</si>
  <si>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</si>
  <si>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</si>
  <si>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</si>
  <si>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</si>
  <si>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</si>
  <si>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</si>
  <si>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</si>
  <si>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</si>
  <si>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</si>
  <si>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</si>
  <si>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</si>
  <si>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</si>
  <si>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</si>
  <si>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</si>
  <si>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</si>
  <si>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</si>
  <si>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</si>
  <si>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</si>
  <si>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</si>
  <si>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</si>
  <si>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</si>
  <si>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</si>
  <si>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</si>
  <si>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</si>
  <si>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</si>
  <si>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</si>
  <si>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</si>
  <si>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</si>
  <si>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</si>
  <si>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</si>
  <si>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</si>
  <si>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</si>
  <si>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</si>
  <si>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</si>
  <si>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</si>
  <si>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</si>
  <si>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</si>
  <si>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</si>
  <si>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</si>
  <si>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</si>
  <si>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</si>
  <si>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</si>
  <si>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</si>
  <si>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</si>
  <si>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</si>
  <si>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</si>
  <si>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</si>
  <si>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</si>
  <si>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</si>
  <si>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</si>
  <si>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</si>
  <si>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</si>
  <si>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</si>
  <si>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</si>
  <si>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</si>
  <si>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</si>
  <si>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</si>
  <si>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</si>
  <si>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</si>
  <si>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</si>
  <si>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</si>
  <si>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</si>
  <si>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</si>
  <si>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</si>
  <si>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</si>
  <si>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</si>
  <si>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</si>
  <si>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</si>
  <si>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</si>
  <si>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</si>
  <si>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</si>
  <si>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</si>
  <si>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</si>
  <si>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</si>
  <si>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</si>
  <si>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</si>
  <si>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</si>
  <si>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</si>
  <si>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</si>
  <si>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</si>
  <si>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</si>
  <si>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</si>
  <si>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</si>
  <si>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</si>
  <si>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</si>
  <si>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</si>
  <si>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</si>
  <si>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</si>
  <si>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</si>
  <si>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</si>
  <si>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</si>
  <si>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</si>
  <si>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</si>
  <si>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</si>
  <si>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</si>
  <si>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</si>
  <si>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</si>
  <si>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</si>
  <si>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</si>
  <si>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</si>
  <si>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</si>
  <si>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</si>
  <si>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</si>
  <si>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</si>
  <si>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</si>
  <si>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</si>
  <si>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</si>
  <si>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</si>
  <si>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</si>
  <si>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</si>
  <si>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</si>
  <si>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</si>
  <si>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</si>
  <si>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</si>
  <si>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</si>
  <si>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</si>
  <si>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</si>
  <si>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</si>
  <si>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</si>
  <si>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</si>
  <si>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</si>
  <si>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</si>
  <si>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</si>
  <si>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</si>
  <si>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</si>
  <si>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</si>
  <si>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</si>
  <si>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</si>
  <si>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</si>
  <si>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</si>
  <si>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</si>
  <si>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</si>
  <si>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</si>
  <si>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</si>
  <si>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</si>
  <si>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</si>
  <si>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</si>
  <si>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</si>
  <si>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</si>
  <si>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</si>
  <si>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</si>
  <si>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</si>
  <si>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</si>
  <si>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</si>
  <si>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</si>
  <si>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</si>
  <si>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</si>
  <si>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</si>
  <si>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</si>
  <si>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</si>
  <si>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</si>
  <si>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</si>
  <si>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</si>
  <si>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</si>
  <si>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</si>
  <si>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</si>
  <si>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</si>
  <si>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</si>
  <si>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</si>
  <si>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</si>
  <si>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</si>
  <si>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</si>
  <si>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</si>
  <si>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</si>
  <si>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</si>
  <si>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</si>
  <si>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</si>
  <si>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</si>
  <si>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</si>
  <si>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</si>
  <si>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</si>
  <si>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</si>
  <si>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</si>
  <si>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</si>
  <si>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</si>
  <si>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</si>
  <si>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</si>
  <si>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</si>
  <si>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</si>
  <si>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</si>
  <si>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</si>
  <si>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</si>
  <si>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</si>
  <si>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</si>
  <si>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</si>
  <si>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</si>
  <si>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</si>
  <si>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</si>
  <si>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</si>
  <si>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</si>
  <si>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</si>
  <si>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</si>
  <si>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</si>
  <si>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</si>
  <si>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</si>
  <si>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</si>
  <si>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</si>
  <si>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</si>
  <si>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</si>
  <si>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</si>
  <si>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</si>
  <si>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</si>
  <si>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</si>
  <si>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</si>
  <si>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</si>
  <si>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</si>
  <si>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</si>
  <si>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</si>
  <si>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</si>
  <si>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</si>
  <si>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</si>
  <si>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</si>
  <si>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</si>
  <si>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</si>
  <si>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</si>
  <si>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</si>
  <si>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</si>
  <si>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</si>
  <si>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</si>
  <si>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</si>
  <si>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</si>
  <si>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</si>
  <si>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</si>
  <si>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</si>
  <si>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</si>
  <si>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</si>
  <si>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</si>
  <si>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</si>
  <si>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</si>
  <si>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</si>
  <si>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</si>
  <si>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</si>
  <si>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</si>
  <si>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</si>
  <si>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</si>
  <si>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</si>
  <si>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</si>
  <si>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</si>
  <si>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</si>
  <si>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</si>
  <si>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</si>
  <si>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</si>
  <si>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</si>
  <si>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</si>
  <si>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</si>
  <si>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</si>
  <si>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</si>
  <si>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</si>
  <si>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</si>
  <si>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</si>
  <si>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</si>
  <si>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</si>
  <si>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</si>
  <si>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</si>
  <si>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</si>
  <si>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</si>
  <si>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</si>
  <si>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</si>
  <si>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</si>
  <si>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</si>
  <si>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</si>
  <si>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</si>
  <si>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</si>
  <si>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</si>
  <si>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</si>
  <si>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</si>
  <si>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</si>
  <si>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</si>
  <si>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</si>
  <si>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</si>
  <si>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</si>
  <si>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</si>
  <si>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</si>
  <si>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</si>
  <si>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</si>
  <si>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</si>
  <si>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</si>
  <si>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</si>
  <si>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</si>
  <si>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</si>
  <si>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</si>
  <si>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</si>
  <si>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</si>
  <si>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</si>
  <si>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</si>
  <si>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</si>
  <si>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</si>
  <si>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</si>
  <si>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</si>
  <si>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</si>
  <si>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</si>
  <si>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</si>
  <si>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</si>
  <si>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</si>
  <si>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</si>
  <si>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</si>
  <si>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</si>
  <si>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</si>
  <si>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</si>
  <si>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</si>
  <si>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</si>
  <si>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</si>
  <si>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</si>
  <si>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</si>
  <si>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</si>
  <si>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</si>
  <si>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</si>
  <si>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</si>
  <si>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</si>
  <si>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</si>
  <si>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</si>
  <si>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</si>
  <si>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</si>
  <si>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</si>
  <si>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</si>
  <si>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</si>
  <si>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</si>
  <si>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</si>
  <si>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</si>
  <si>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</si>
  <si>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</si>
  <si>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</si>
  <si>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</si>
  <si>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</si>
  <si>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</si>
  <si>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</si>
  <si>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</si>
  <si>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</si>
  <si>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</si>
  <si>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</si>
  <si>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</si>
  <si>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</si>
  <si>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</si>
  <si>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</si>
  <si>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</si>
  <si>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</si>
  <si>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</si>
  <si>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</si>
  <si>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</si>
  <si>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</si>
  <si>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</si>
  <si>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</si>
  <si>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</si>
  <si>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</si>
  <si>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</si>
  <si>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</si>
  <si>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</si>
  <si>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</si>
  <si>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</si>
  <si>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</si>
  <si>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</si>
  <si>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</si>
  <si>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</si>
  <si>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</si>
  <si>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</si>
  <si>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</si>
  <si>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</si>
  <si>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</si>
  <si>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</si>
  <si>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</si>
  <si>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</si>
  <si>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</si>
  <si>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</si>
  <si>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</si>
  <si>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</si>
  <si>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</si>
  <si>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</si>
  <si>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</si>
  <si>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</si>
  <si>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</si>
  <si>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</si>
  <si>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</si>
  <si>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</si>
  <si>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</si>
  <si>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</si>
  <si>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</si>
  <si>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</si>
  <si>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</si>
  <si>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</si>
  <si>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</si>
  <si>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</si>
  <si>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</si>
  <si>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</si>
  <si>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</si>
  <si>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</si>
  <si>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</si>
  <si>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</si>
  <si>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</si>
  <si>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</si>
  <si>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</si>
  <si>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</si>
  <si>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</si>
  <si>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</si>
  <si>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</si>
  <si>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</si>
  <si>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</si>
  <si>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</si>
  <si>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</si>
  <si>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</si>
  <si>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</si>
  <si>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</si>
  <si>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</si>
  <si>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</si>
  <si>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</si>
  <si>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</si>
  <si>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</si>
  <si>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</si>
  <si>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</si>
  <si>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</si>
  <si>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</si>
  <si>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</si>
  <si>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</si>
  <si>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</si>
  <si>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</si>
  <si>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</si>
  <si>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</si>
  <si>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</si>
  <si>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</si>
  <si>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</si>
  <si>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</si>
  <si>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</si>
  <si>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</si>
  <si>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</si>
  <si>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</si>
  <si>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</si>
  <si>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</si>
  <si>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</si>
  <si>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</si>
  <si>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</si>
  <si>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</si>
  <si>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</si>
  <si>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</si>
  <si>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</si>
  <si>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</si>
  <si>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</si>
  <si>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</si>
  <si>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</si>
  <si>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</si>
  <si>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</si>
  <si>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</si>
  <si>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</si>
  <si>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</si>
  <si>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</si>
  <si>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</si>
  <si>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</si>
  <si>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</si>
  <si>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</si>
  <si>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</si>
  <si>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</si>
  <si>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</si>
  <si>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</si>
  <si>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</si>
  <si>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</si>
  <si>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</si>
  <si>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</si>
  <si>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</si>
  <si>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</si>
  <si>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</si>
  <si>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</si>
  <si>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</si>
  <si>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</si>
  <si>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</si>
  <si>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</si>
  <si>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</si>
  <si>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</si>
  <si>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</si>
  <si>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</si>
  <si>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</si>
  <si>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</si>
  <si>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</si>
  <si>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</si>
  <si>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</si>
  <si>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</si>
  <si>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</si>
  <si>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</si>
  <si>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</si>
  <si>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</si>
  <si>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</si>
  <si>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</si>
  <si>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</si>
  <si>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</si>
  <si>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</si>
  <si>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</si>
  <si>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</si>
  <si>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</si>
  <si>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</si>
  <si>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</si>
  <si>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</si>
  <si>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</si>
  <si>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</si>
  <si>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</si>
  <si>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</si>
  <si>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</si>
  <si>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</si>
  <si>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</si>
  <si>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</si>
  <si>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</si>
  <si>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</si>
  <si>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</si>
  <si>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</si>
  <si>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</si>
  <si>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</si>
  <si>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</si>
  <si>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</si>
  <si>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</si>
  <si>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</si>
  <si>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</si>
  <si>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</si>
  <si>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</si>
  <si>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</si>
  <si>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</si>
  <si>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</si>
  <si>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</si>
  <si>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</si>
  <si>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</si>
  <si>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</si>
  <si>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</si>
  <si>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</si>
  <si>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</si>
  <si>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</si>
  <si>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</si>
  <si>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</si>
  <si>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</si>
  <si>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</si>
  <si>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</si>
  <si>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</si>
  <si>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</si>
  <si>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</si>
  <si>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</si>
  <si>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</si>
  <si>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</si>
  <si>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</si>
  <si>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</si>
  <si>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</si>
  <si>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</si>
  <si>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</si>
  <si>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</si>
  <si>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</si>
  <si>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</si>
  <si>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</si>
  <si>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</si>
  <si>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</si>
  <si>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</si>
  <si>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</si>
  <si>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</si>
  <si>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</si>
  <si>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</si>
  <si>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</si>
  <si>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</si>
  <si>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</si>
  <si>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</si>
  <si>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</si>
  <si>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</si>
  <si>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</si>
  <si>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</si>
  <si>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</si>
  <si>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</si>
  <si>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</si>
  <si>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</si>
  <si>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</si>
  <si>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</si>
  <si>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</si>
  <si>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</si>
  <si>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</si>
  <si>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</si>
  <si>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</si>
  <si>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</si>
  <si>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</si>
  <si>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</si>
  <si>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</si>
  <si>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</si>
  <si>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</si>
  <si>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</si>
  <si>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</si>
  <si>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</si>
  <si>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</si>
  <si>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</si>
  <si>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</si>
  <si>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</si>
  <si>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</si>
  <si>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</si>
  <si>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</si>
  <si>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</si>
  <si>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</si>
  <si>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</si>
  <si>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</si>
  <si>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</si>
  <si>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</si>
  <si>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</si>
  <si>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</si>
  <si>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</si>
  <si>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</si>
  <si>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</si>
  <si>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</si>
  <si>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</si>
  <si>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</si>
  <si>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</si>
  <si>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</si>
  <si>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</si>
  <si>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</si>
  <si>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</si>
  <si>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</si>
  <si>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</si>
  <si>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</si>
  <si>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</si>
  <si>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</si>
  <si>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</si>
  <si>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</si>
  <si>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</si>
  <si>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</si>
  <si>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</si>
  <si>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</si>
  <si>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</si>
  <si>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</si>
  <si>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</si>
  <si>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</si>
  <si>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</si>
  <si>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</si>
  <si>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</si>
  <si>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</si>
  <si>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</si>
  <si>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</si>
  <si>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</si>
  <si>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</si>
  <si>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</si>
  <si>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</si>
  <si>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</si>
  <si>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</si>
  <si>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</si>
  <si>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</si>
  <si>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</si>
  <si>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</si>
  <si>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</si>
  <si>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</si>
  <si>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</si>
  <si>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</si>
  <si>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</si>
  <si>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</si>
  <si>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</si>
  <si>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</si>
  <si>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</si>
  <si>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</si>
  <si>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</si>
  <si>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</si>
  <si>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</si>
  <si>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</si>
  <si>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</si>
  <si>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</si>
  <si>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</si>
  <si>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</si>
  <si>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</si>
  <si>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</si>
  <si>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</si>
  <si>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</si>
  <si>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</si>
  <si>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</si>
  <si>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</si>
  <si>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</si>
  <si>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</si>
  <si>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</si>
  <si>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</si>
  <si>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</si>
  <si>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</si>
  <si>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</si>
  <si>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</si>
  <si>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</si>
  <si>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</si>
  <si>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</si>
  <si>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</si>
  <si>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</si>
  <si>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</si>
  <si>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</si>
  <si>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</si>
  <si>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</si>
  <si>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</si>
  <si>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</si>
  <si>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</si>
  <si>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</si>
  <si>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</si>
  <si>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</si>
  <si>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</si>
  <si>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</si>
  <si>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</si>
  <si>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</si>
  <si>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</si>
  <si>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</si>
  <si>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</si>
  <si>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</si>
  <si>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</si>
  <si>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</si>
  <si>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</si>
  <si>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</si>
  <si>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</si>
  <si>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</si>
  <si>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</si>
  <si>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</si>
  <si>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</si>
  <si>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</si>
  <si>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</si>
  <si>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</si>
  <si>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</si>
  <si>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</si>
  <si>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</si>
  <si>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</si>
  <si>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</si>
  <si>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</si>
  <si>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</si>
  <si>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</si>
  <si>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</si>
  <si>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</si>
  <si>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</si>
  <si>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</si>
  <si>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</si>
  <si>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</si>
  <si>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</si>
  <si>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</si>
  <si>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</si>
  <si>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</si>
  <si>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</si>
  <si>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</si>
  <si>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</si>
  <si>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</si>
  <si>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</si>
  <si>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</si>
  <si>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</si>
  <si>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</si>
  <si>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</si>
  <si>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</si>
  <si>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</si>
  <si>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</si>
  <si>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</si>
  <si>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</si>
  <si>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</si>
  <si>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</si>
  <si>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</si>
  <si>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</si>
  <si>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</si>
  <si>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</si>
  <si>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</si>
  <si>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</si>
  <si>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</si>
  <si>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</si>
  <si>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</si>
  <si>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</si>
  <si>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</si>
  <si>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</si>
  <si>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</si>
  <si>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</si>
  <si>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</si>
  <si>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</si>
  <si>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</si>
  <si>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</si>
  <si>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</si>
  <si>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</si>
  <si>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</si>
  <si>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</si>
  <si>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</si>
  <si>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</si>
  <si>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</si>
  <si>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</si>
  <si>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</si>
  <si>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</si>
  <si>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</si>
  <si>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</si>
  <si>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</si>
  <si>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</si>
  <si>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</si>
  <si>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</si>
  <si>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</si>
  <si>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</si>
  <si>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</si>
  <si>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</si>
  <si>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</si>
  <si>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</si>
  <si>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</si>
  <si>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</si>
  <si>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</si>
  <si>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</si>
  <si>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</si>
  <si>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</si>
  <si>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</si>
  <si>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</si>
  <si>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</si>
  <si>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</si>
  <si>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</si>
  <si>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</si>
  <si>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</si>
  <si>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</si>
  <si>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</si>
  <si>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</si>
  <si>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</si>
  <si>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</si>
  <si>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</si>
  <si>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</si>
  <si>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</si>
  <si>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</si>
  <si>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</si>
  <si>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</si>
  <si>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</si>
  <si>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</si>
  <si>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</si>
  <si>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</si>
  <si>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</si>
  <si>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</si>
  <si>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</si>
  <si>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</si>
  <si>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</si>
  <si>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</si>
  <si>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</si>
  <si>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</si>
  <si>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</si>
  <si>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</si>
  <si>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</si>
  <si>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</si>
  <si>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</si>
  <si>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</si>
  <si>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</si>
  <si>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</si>
  <si>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</si>
  <si>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</si>
  <si>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</si>
  <si>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</si>
  <si>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</si>
  <si>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</si>
  <si>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</si>
  <si>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</si>
  <si>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</si>
  <si>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</si>
  <si>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</si>
  <si>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</si>
  <si>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</si>
  <si>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</si>
  <si>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</si>
  <si>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</si>
  <si>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</si>
  <si>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</si>
  <si>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</si>
  <si>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</si>
  <si>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</si>
  <si>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</si>
  <si>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</si>
  <si>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</si>
  <si>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</si>
  <si>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</si>
  <si>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</si>
  <si>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</si>
  <si>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</si>
  <si>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</si>
  <si>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</si>
  <si>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</si>
  <si>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</si>
  <si>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</si>
  <si>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</si>
  <si>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</si>
  <si>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</si>
  <si>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</si>
  <si>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</si>
  <si>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</si>
  <si>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</si>
  <si>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</si>
  <si>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</si>
  <si>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</si>
  <si>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</si>
  <si>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</si>
  <si>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</si>
  <si>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</si>
  <si>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</si>
  <si>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</si>
  <si>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</si>
  <si>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</si>
  <si>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</si>
  <si>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</si>
  <si>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</si>
  <si>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</si>
  <si>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</si>
  <si>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</si>
  <si>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</si>
  <si>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</si>
  <si>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</si>
  <si>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</si>
  <si>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</si>
  <si>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</si>
  <si>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</si>
  <si>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</si>
  <si>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</si>
  <si>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</si>
  <si>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</si>
  <si>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</si>
  <si>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</si>
  <si>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</si>
  <si>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</si>
  <si>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</si>
  <si>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</si>
  <si>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</si>
  <si>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</si>
  <si>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</si>
  <si>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</si>
  <si>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</si>
  <si>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</si>
  <si>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</si>
  <si>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</si>
  <si>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</si>
  <si>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</si>
  <si>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</si>
  <si>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</si>
  <si>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</si>
  <si>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</si>
  <si>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</si>
  <si>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</si>
  <si>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</si>
  <si>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</si>
  <si>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</si>
  <si>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</si>
  <si>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</si>
  <si>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</si>
  <si>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</si>
  <si>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</si>
  <si>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</si>
  <si>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</si>
  <si>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</si>
  <si>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</si>
  <si>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</si>
  <si>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</si>
  <si>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</si>
  <si>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</si>
  <si>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</si>
  <si>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</si>
  <si>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</si>
  <si>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</si>
  <si>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</si>
  <si>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</si>
  <si>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</si>
  <si>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</si>
  <si>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</si>
  <si>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</si>
  <si>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</si>
  <si>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</si>
  <si>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</si>
  <si>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</si>
  <si>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</si>
  <si>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</si>
  <si>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</si>
  <si>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</si>
  <si>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</si>
  <si>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</si>
  <si>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</si>
  <si>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</si>
  <si>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</si>
  <si>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</si>
  <si>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</si>
  <si>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</si>
  <si>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</si>
  <si>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</si>
  <si>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</si>
  <si>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</si>
  <si>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</si>
  <si>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</si>
  <si>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</si>
  <si>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</si>
  <si>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</si>
  <si>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</si>
  <si>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</si>
  <si>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</si>
  <si>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</si>
  <si>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</si>
  <si>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</si>
  <si>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</si>
  <si>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</si>
  <si>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</si>
  <si>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</si>
  <si>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</si>
  <si>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</si>
  <si>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</si>
  <si>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</si>
  <si>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</si>
  <si>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</si>
  <si>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</si>
  <si>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</si>
  <si>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</si>
  <si>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</si>
  <si>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</si>
  <si>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</si>
  <si>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</si>
  <si>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</si>
  <si>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</si>
  <si>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</si>
  <si>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</si>
  <si>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</si>
  <si>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</si>
  <si>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</si>
  <si>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</si>
  <si>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</si>
  <si>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</si>
  <si>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</si>
  <si>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</si>
  <si>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</si>
  <si>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</si>
  <si>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</si>
  <si>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</si>
  <si>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</si>
  <si>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</si>
  <si>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</si>
  <si>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</si>
  <si>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</si>
  <si>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</si>
  <si>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</si>
  <si>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</si>
  <si>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</si>
  <si>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</si>
  <si>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</si>
  <si>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</si>
  <si>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</si>
  <si>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</si>
  <si>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</si>
  <si>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</si>
  <si>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</si>
  <si>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</si>
  <si>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</si>
  <si>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</si>
  <si>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</si>
  <si>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</si>
  <si>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</si>
  <si>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</si>
  <si>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</si>
  <si>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</si>
  <si>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</si>
  <si>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</si>
  <si>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</si>
  <si>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</si>
  <si>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</si>
  <si>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</si>
  <si>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</si>
  <si>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</si>
  <si>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</si>
  <si>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</si>
  <si>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</si>
  <si>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</si>
  <si>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</si>
  <si>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</si>
  <si>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</si>
  <si>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</si>
  <si>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</si>
  <si>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</si>
  <si>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</si>
  <si>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</si>
  <si>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</si>
  <si>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</si>
  <si>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</si>
  <si>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</si>
  <si>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</si>
  <si>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</si>
  <si>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</si>
  <si>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</si>
  <si>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</si>
  <si>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</si>
  <si>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</si>
  <si>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</si>
  <si>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</si>
  <si>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</si>
  <si>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</si>
  <si>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</si>
  <si>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</si>
  <si>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</si>
  <si>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</si>
  <si>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</si>
  <si>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</si>
  <si>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</si>
  <si>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</si>
  <si>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</si>
  <si>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</si>
  <si>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</si>
  <si>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</si>
  <si>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</si>
  <si>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</si>
  <si>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</si>
  <si>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</si>
  <si>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</si>
  <si>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</si>
  <si>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</si>
  <si>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</si>
  <si>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</si>
  <si>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</si>
  <si>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</si>
  <si>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</si>
  <si>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</si>
  <si>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</si>
  <si>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</si>
  <si>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</si>
  <si>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</si>
  <si>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</si>
  <si>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</si>
  <si>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</si>
  <si>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</si>
  <si>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</si>
  <si>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</si>
  <si>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</si>
  <si>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</si>
  <si>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</si>
  <si>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</si>
  <si>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</si>
  <si>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</si>
  <si>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</si>
  <si>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</si>
  <si>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</si>
  <si>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</si>
  <si>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</si>
  <si>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</si>
  <si>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</si>
  <si>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</si>
  <si>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</si>
  <si>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</si>
  <si>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</si>
  <si>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</si>
  <si>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</si>
  <si>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</si>
  <si>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</si>
  <si>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</si>
  <si>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</si>
  <si>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</si>
  <si>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</si>
  <si>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</si>
  <si>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</si>
  <si>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</si>
  <si>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</si>
  <si>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</si>
  <si>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</si>
  <si>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</si>
  <si>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</si>
  <si>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</si>
  <si>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</si>
  <si>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</si>
  <si>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</si>
  <si>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</si>
  <si>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</si>
  <si>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</si>
  <si>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</si>
  <si>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</si>
  <si>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</si>
  <si>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</si>
  <si>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</si>
  <si>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</si>
  <si>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</si>
  <si>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</si>
  <si>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</si>
  <si>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</si>
  <si>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</si>
  <si>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</si>
  <si>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</si>
  <si>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</si>
  <si>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</si>
  <si>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</si>
  <si>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</si>
  <si>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</si>
  <si>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</si>
  <si>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</si>
  <si>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</si>
  <si>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</si>
  <si>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</si>
  <si>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</si>
  <si>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</si>
  <si>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</si>
  <si>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</si>
  <si>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</si>
  <si>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</si>
  <si>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</si>
  <si>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</si>
  <si>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</si>
  <si>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</si>
  <si>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</si>
  <si>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</si>
  <si>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</si>
  <si>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</si>
  <si>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</si>
  <si>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</si>
  <si>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</si>
  <si>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</si>
  <si>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</si>
  <si>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</si>
  <si>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</si>
  <si>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</si>
  <si>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</si>
  <si>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</si>
  <si>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</si>
  <si>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</si>
  <si>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</si>
  <si>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</si>
  <si>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</si>
  <si>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</si>
  <si>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</si>
  <si>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</si>
  <si>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</si>
  <si>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</si>
  <si>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</si>
  <si>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</si>
  <si>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</si>
  <si>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</si>
  <si>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</si>
  <si>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</si>
  <si>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</si>
  <si>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</si>
  <si>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</si>
  <si>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</si>
  <si>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</si>
  <si>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</si>
  <si>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</si>
  <si>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</si>
  <si>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</si>
  <si>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</si>
  <si>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</si>
  <si>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</si>
  <si>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</si>
  <si>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</si>
  <si>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</si>
  <si>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</si>
  <si>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</si>
  <si>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</si>
  <si>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</si>
  <si>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</si>
  <si>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</si>
  <si>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</si>
  <si>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</si>
  <si>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</si>
  <si>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</si>
  <si>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</si>
  <si>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</si>
  <si>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</si>
  <si>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</si>
  <si>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</si>
  <si>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</si>
  <si>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</si>
  <si>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</si>
  <si>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</si>
  <si>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</si>
  <si>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</si>
  <si>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</si>
  <si>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</si>
  <si>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</si>
  <si>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</si>
  <si>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</si>
  <si>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</si>
  <si>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</si>
  <si>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</si>
  <si>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</si>
  <si>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</si>
  <si>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</si>
  <si>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</si>
  <si>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</si>
  <si>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</si>
  <si>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</si>
  <si>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</si>
  <si>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</si>
  <si>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</si>
  <si>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</si>
  <si>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</si>
  <si>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</si>
  <si>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</si>
  <si>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</si>
  <si>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</si>
  <si>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</si>
  <si>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</si>
  <si>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</si>
  <si>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</si>
  <si>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</si>
  <si>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</si>
  <si>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</si>
  <si>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</si>
  <si>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</si>
  <si>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</si>
  <si>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</si>
  <si>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</si>
  <si>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</si>
  <si>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</si>
  <si>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</si>
  <si>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</si>
  <si>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</si>
  <si>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</si>
  <si>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</si>
  <si>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</si>
  <si>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</si>
  <si>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</si>
  <si>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</si>
  <si>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</si>
  <si>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</si>
  <si>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</si>
  <si>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</si>
  <si>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</si>
  <si>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</si>
  <si>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</si>
  <si>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</si>
  <si>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</si>
  <si>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</si>
  <si>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</si>
  <si>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</si>
  <si>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</si>
  <si>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</si>
  <si>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</si>
  <si>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</si>
  <si>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</si>
  <si>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</si>
  <si>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</si>
  <si>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</si>
  <si>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</si>
  <si>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</si>
  <si>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</si>
  <si>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</si>
  <si>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</si>
  <si>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</si>
  <si>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</si>
  <si>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</si>
  <si>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</si>
  <si>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</si>
  <si>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</si>
  <si>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</si>
  <si>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</si>
  <si>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</si>
  <si>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</si>
  <si>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</si>
  <si>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</si>
  <si>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</si>
  <si>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</si>
  <si>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</si>
  <si>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</si>
  <si>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</si>
  <si>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</si>
  <si>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</si>
  <si>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</si>
  <si>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</si>
  <si>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</si>
  <si>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</si>
  <si>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</si>
  <si>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</si>
  <si>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</si>
  <si>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</si>
  <si>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</si>
  <si>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</si>
  <si>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</si>
  <si>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</si>
  <si>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</si>
  <si>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</si>
  <si>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</si>
  <si>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</si>
  <si>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</si>
  <si>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</si>
  <si>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</si>
  <si>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</si>
  <si>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</si>
  <si>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</si>
  <si>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</si>
  <si>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</si>
  <si>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</si>
  <si>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</si>
  <si>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</si>
  <si>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</si>
  <si>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</si>
  <si>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</si>
  <si>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</si>
  <si>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</si>
  <si>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</si>
  <si>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</si>
  <si>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</si>
  <si>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</si>
  <si>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</si>
  <si>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</si>
  <si>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</si>
  <si>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</si>
  <si>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</si>
  <si>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</si>
  <si>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</si>
  <si>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</si>
  <si>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</si>
  <si>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</si>
  <si>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</si>
  <si>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</si>
  <si>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</si>
  <si>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</si>
  <si>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</si>
  <si>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</si>
  <si>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</si>
  <si>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</si>
  <si>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</si>
  <si>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</si>
  <si>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</si>
  <si>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</si>
  <si>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</si>
  <si>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</si>
  <si>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</si>
  <si>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</si>
  <si>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</si>
  <si>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</si>
  <si>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</si>
  <si>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</si>
  <si>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</si>
  <si>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</si>
  <si>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</si>
  <si>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</si>
  <si>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</si>
  <si>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</si>
  <si>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</si>
  <si>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</si>
  <si>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</si>
  <si>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</si>
  <si>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</si>
  <si>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</si>
  <si>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</si>
  <si>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</si>
  <si>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</si>
  <si>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</si>
  <si>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</si>
  <si>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</si>
  <si>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</si>
  <si>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</si>
  <si>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</si>
  <si>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</si>
  <si>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</si>
  <si>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</si>
  <si>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</si>
  <si>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</si>
  <si>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</si>
  <si>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</si>
  <si>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</si>
  <si>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</si>
  <si>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</si>
  <si>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</si>
  <si>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</si>
  <si>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</si>
  <si>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</si>
  <si>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</si>
  <si>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</si>
  <si>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</si>
  <si>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</si>
  <si>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</si>
  <si>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</si>
  <si>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</si>
  <si>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</si>
  <si>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</si>
  <si>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</si>
  <si>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</si>
  <si>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</si>
  <si>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</si>
  <si>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</si>
  <si>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</si>
  <si>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</si>
  <si>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</si>
  <si>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</si>
  <si>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</si>
  <si>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</si>
  <si>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</si>
  <si>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</si>
  <si>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</si>
  <si>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</si>
  <si>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</si>
  <si>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</si>
  <si>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</si>
  <si>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</si>
  <si>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</si>
  <si>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</si>
  <si>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</si>
  <si>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</si>
  <si>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</si>
  <si>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</si>
  <si>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</si>
  <si>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</si>
  <si>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</si>
  <si>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</si>
  <si>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</si>
  <si>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</si>
  <si>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</si>
  <si>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</si>
  <si>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</si>
  <si>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</si>
  <si>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</si>
  <si>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</si>
  <si>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</si>
  <si>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</si>
  <si>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</si>
  <si>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</si>
  <si>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</si>
  <si>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</si>
  <si>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</si>
  <si>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</si>
  <si>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</si>
  <si>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</si>
  <si>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</si>
  <si>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</si>
  <si>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</si>
  <si>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</si>
  <si>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</si>
  <si>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</si>
  <si>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</si>
  <si>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</si>
  <si>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</si>
  <si>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</si>
  <si>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</si>
  <si>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</si>
  <si>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</si>
  <si>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</si>
  <si>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</si>
  <si>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</si>
  <si>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</si>
  <si>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</si>
  <si>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</si>
  <si>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</si>
  <si>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</si>
  <si>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</si>
  <si>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</si>
  <si>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</si>
  <si>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</si>
  <si>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</si>
  <si>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</si>
  <si>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</si>
  <si>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</si>
  <si>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</si>
  <si>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</si>
  <si>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</si>
  <si>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</si>
  <si>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</si>
  <si>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</si>
  <si>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</si>
  <si>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</si>
  <si>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</si>
  <si>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</si>
  <si>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</si>
  <si>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</si>
  <si>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</si>
  <si>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</si>
  <si>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</si>
  <si>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</si>
  <si>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</si>
  <si>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</si>
  <si>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</si>
  <si>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</si>
  <si>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</si>
  <si>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</si>
  <si>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</si>
  <si>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</si>
  <si>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</si>
  <si>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</si>
  <si>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</si>
  <si>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</si>
  <si>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</si>
  <si>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</si>
  <si>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</si>
  <si>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</si>
  <si>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</si>
  <si>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</si>
  <si>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</si>
  <si>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</si>
  <si>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</si>
  <si>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</si>
  <si>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</si>
  <si>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</si>
  <si>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</si>
  <si>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</si>
  <si>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</si>
  <si>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</si>
  <si>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</si>
  <si>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</si>
  <si>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</si>
  <si>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</si>
  <si>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</si>
  <si>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</si>
  <si>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</si>
  <si>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</si>
  <si>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</si>
  <si>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</si>
  <si>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</si>
  <si>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</si>
  <si>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</si>
  <si>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</si>
  <si>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</si>
  <si>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</si>
  <si>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</si>
  <si>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</si>
  <si>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</si>
  <si>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</si>
  <si>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</si>
  <si>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</si>
  <si>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</si>
  <si>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</si>
  <si>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</si>
  <si>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</si>
  <si>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</si>
  <si>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</si>
  <si>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</si>
  <si>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</si>
  <si>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</si>
  <si>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</si>
  <si>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</si>
  <si>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</si>
  <si>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</si>
  <si>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</si>
  <si>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</si>
  <si>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</si>
  <si>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</si>
  <si>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</si>
  <si>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</si>
  <si>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</si>
  <si>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</si>
  <si>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</si>
  <si>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</si>
  <si>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</si>
  <si>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</si>
  <si>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</si>
  <si>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</si>
  <si>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</si>
  <si>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</si>
  <si>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</si>
  <si>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</si>
  <si>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</si>
  <si>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</si>
  <si>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</si>
  <si>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</si>
  <si>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</si>
  <si>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</si>
  <si>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</si>
  <si>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</si>
  <si>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</si>
  <si>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</si>
  <si>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</si>
  <si>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</si>
  <si>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</si>
  <si>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</si>
  <si>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</si>
  <si>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</si>
  <si>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</si>
  <si>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</si>
  <si>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</si>
  <si>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</si>
  <si>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</si>
  <si>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</si>
  <si>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</si>
  <si>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</si>
  <si>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</si>
  <si>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</si>
  <si>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</si>
  <si>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</si>
  <si>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</si>
  <si>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</si>
  <si>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</si>
  <si>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</si>
  <si>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</si>
  <si>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</si>
  <si>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</si>
  <si>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</si>
  <si>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</si>
  <si>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</si>
  <si>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</si>
  <si>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</si>
  <si>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</si>
  <si>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</si>
  <si>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</si>
  <si>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</si>
  <si>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</si>
  <si>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</si>
  <si>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</si>
  <si>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</si>
  <si>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</si>
  <si>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</si>
  <si>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</si>
  <si>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</si>
  <si>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</si>
  <si>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</si>
  <si>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</si>
  <si>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</si>
  <si>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</si>
  <si>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</si>
  <si>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</si>
  <si>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</si>
  <si>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</si>
  <si>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</si>
  <si>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</si>
  <si>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</si>
  <si>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</si>
  <si>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</si>
  <si>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</si>
  <si>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</si>
  <si>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</si>
  <si>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</si>
  <si>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</si>
  <si>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</si>
  <si>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</si>
  <si>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</si>
  <si>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</si>
  <si>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</si>
  <si>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</si>
  <si>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</si>
  <si>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</si>
  <si>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</si>
  <si>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</si>
  <si>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</si>
  <si>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</si>
  <si>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</si>
  <si>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</si>
  <si>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</si>
  <si>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</si>
  <si>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</si>
  <si>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</si>
  <si>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</si>
  <si>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</si>
  <si>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</si>
  <si>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</si>
  <si>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</si>
  <si>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</si>
  <si>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</si>
  <si>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</si>
  <si>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</si>
  <si>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</si>
  <si>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</si>
  <si>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</si>
  <si>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</si>
  <si>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</si>
  <si>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</si>
  <si>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</si>
  <si>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</si>
  <si>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</si>
  <si>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</si>
  <si>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</si>
  <si>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</si>
  <si>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</si>
  <si>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</si>
  <si>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</si>
  <si>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</si>
  <si>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</si>
  <si>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</si>
  <si>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</si>
  <si>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</si>
  <si>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</si>
  <si>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</si>
  <si>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</si>
  <si>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</si>
  <si>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</si>
  <si>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</si>
  <si>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</si>
  <si>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</si>
  <si>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</si>
  <si>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</si>
  <si>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</si>
  <si>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</si>
  <si>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</si>
  <si>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</si>
  <si>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</si>
  <si>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</si>
  <si>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</si>
  <si>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</si>
  <si>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</si>
  <si>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</si>
  <si>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</si>
  <si>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</si>
  <si>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</si>
  <si>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</si>
  <si>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</si>
  <si>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</si>
  <si>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</si>
  <si>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</si>
  <si>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</si>
  <si>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</si>
  <si>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</si>
  <si>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</si>
  <si>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</si>
  <si>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</si>
  <si>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</si>
  <si>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</si>
  <si>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</si>
  <si>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</si>
  <si>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</si>
  <si>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</si>
  <si>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</si>
  <si>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</si>
  <si>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</si>
  <si>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</si>
  <si>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</si>
  <si>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</si>
  <si>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</si>
  <si>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</si>
  <si>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</si>
  <si>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</si>
  <si>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</si>
  <si>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</si>
  <si>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</si>
  <si>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</si>
  <si>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</si>
  <si>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</si>
  <si>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</si>
  <si>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</si>
  <si>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</si>
  <si>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</si>
  <si>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</si>
  <si>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</si>
  <si>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</si>
  <si>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</si>
  <si>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</si>
  <si>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</si>
  <si>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</si>
  <si>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</si>
  <si>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</si>
  <si>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</si>
  <si>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</si>
  <si>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</si>
  <si>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</si>
  <si>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</si>
  <si>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</si>
  <si>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</si>
  <si>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</si>
  <si>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</si>
  <si>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</si>
  <si>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</si>
  <si>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</si>
  <si>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</si>
  <si>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</si>
  <si>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</si>
  <si>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</si>
  <si>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</si>
  <si>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</si>
  <si>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</si>
  <si>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</si>
  <si>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</si>
  <si>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</si>
  <si>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</si>
  <si>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</si>
  <si>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</si>
  <si>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</si>
  <si>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</si>
  <si>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</si>
  <si>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</si>
  <si>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</si>
  <si>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</si>
  <si>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</si>
  <si>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</si>
  <si>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</si>
  <si>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</si>
  <si>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</si>
  <si>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</si>
  <si>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</si>
  <si>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</si>
  <si>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</si>
  <si>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</si>
  <si>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</si>
  <si>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</si>
  <si>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</si>
  <si>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</si>
  <si>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</si>
  <si>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</si>
  <si>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</si>
  <si>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</si>
  <si>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</si>
  <si>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</si>
  <si>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</si>
  <si>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</si>
  <si>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</si>
  <si>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</si>
  <si>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</si>
  <si>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</si>
  <si>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</si>
  <si>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</si>
  <si>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</si>
  <si>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</si>
  <si>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</si>
  <si>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</si>
  <si>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</si>
  <si>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</si>
  <si>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</si>
  <si>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</si>
  <si>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</si>
  <si>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</si>
  <si>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</si>
  <si>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</si>
  <si>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</si>
  <si>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</si>
  <si>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</si>
  <si>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</si>
  <si>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</si>
  <si>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</si>
  <si>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</si>
  <si>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</si>
  <si>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</si>
  <si>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</si>
  <si>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</si>
  <si>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</si>
  <si>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</si>
  <si>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</si>
  <si>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</si>
  <si>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</si>
  <si>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</si>
  <si>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</si>
  <si>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</si>
  <si>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</si>
  <si>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</si>
  <si>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</si>
  <si>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</si>
  <si>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</si>
  <si>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</si>
  <si>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</si>
  <si>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</si>
  <si>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</si>
  <si>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</si>
  <si>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</si>
  <si>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</si>
  <si>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</si>
  <si>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</si>
  <si>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</si>
  <si>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</si>
  <si>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</si>
  <si>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</si>
  <si>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</si>
  <si>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</si>
  <si>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</si>
  <si>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</si>
  <si>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</si>
  <si>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</si>
  <si>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</si>
  <si>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</si>
  <si>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</si>
  <si>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</si>
  <si>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</si>
  <si>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</si>
  <si>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</si>
  <si>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</si>
  <si>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</si>
  <si>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</si>
  <si>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</si>
  <si>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</si>
  <si>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</si>
  <si>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</si>
  <si>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</si>
  <si>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</si>
  <si>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</si>
  <si>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</si>
  <si>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</si>
  <si>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</si>
  <si>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</si>
  <si>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</si>
  <si>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</si>
  <si>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</si>
  <si>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</si>
  <si>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</si>
  <si>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</si>
  <si>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</si>
  <si>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</si>
  <si>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</si>
  <si>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</si>
  <si>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</si>
  <si>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</si>
  <si>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</si>
  <si>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</si>
  <si>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</si>
  <si>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</si>
  <si>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</si>
  <si>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</si>
  <si>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</si>
  <si>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</si>
  <si>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</si>
  <si>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</si>
  <si>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</si>
  <si>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</si>
  <si>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</si>
  <si>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</si>
  <si>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</si>
  <si>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</si>
  <si>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</si>
  <si>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</si>
  <si>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</si>
  <si>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</si>
  <si>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</si>
  <si>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</si>
  <si>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</si>
  <si>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</si>
  <si>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</si>
  <si>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</si>
  <si>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</si>
  <si>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</si>
  <si>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</si>
  <si>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</si>
  <si>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</si>
  <si>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</si>
  <si>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</si>
  <si>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</si>
  <si>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</si>
  <si>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</si>
  <si>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</si>
  <si>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</si>
  <si>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</si>
  <si>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</si>
  <si>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</si>
  <si>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</si>
  <si>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</si>
  <si>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</si>
  <si>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</si>
  <si>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</si>
  <si>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</si>
  <si>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</si>
  <si>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</si>
  <si>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</si>
  <si>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</si>
  <si>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</si>
  <si>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</si>
  <si>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</si>
  <si>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</si>
  <si>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</si>
  <si>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</si>
  <si>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</si>
  <si>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</si>
  <si>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</si>
  <si>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</si>
  <si>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</si>
  <si>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</si>
  <si>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</si>
  <si>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</si>
  <si>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</si>
  <si>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</si>
  <si>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</si>
  <si>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</si>
  <si>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</si>
  <si>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</si>
  <si>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</si>
  <si>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</si>
  <si>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</si>
  <si>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</si>
  <si>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</si>
  <si>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</si>
  <si>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</si>
  <si>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</si>
  <si>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</si>
  <si>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</si>
  <si>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</si>
  <si>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</si>
  <si>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</si>
  <si>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</si>
  <si>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</si>
  <si>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</si>
  <si>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</si>
  <si>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</si>
  <si>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</si>
  <si>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</si>
  <si>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</si>
  <si>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</si>
  <si>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</si>
  <si>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</si>
  <si>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</si>
  <si>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</si>
  <si>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</si>
  <si>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</si>
  <si>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</si>
  <si>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</si>
  <si>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</si>
  <si>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</si>
  <si>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</si>
  <si>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</si>
  <si>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</si>
  <si>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</si>
  <si>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</si>
  <si>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</si>
  <si>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</si>
  <si>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</si>
  <si>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</si>
  <si>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</si>
  <si>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</si>
  <si>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</si>
  <si>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</si>
  <si>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</si>
  <si>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</si>
  <si>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</si>
  <si>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</si>
  <si>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</si>
  <si>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</si>
  <si>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</si>
  <si>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</si>
  <si>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</si>
  <si>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</si>
  <si>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</si>
  <si>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</si>
  <si>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</si>
  <si>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</si>
  <si>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</si>
  <si>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</si>
  <si>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</si>
  <si>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</si>
  <si>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</si>
  <si>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</si>
  <si>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</si>
  <si>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</si>
  <si>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</si>
  <si>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</si>
  <si>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</si>
  <si>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</si>
  <si>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</si>
  <si>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</si>
  <si>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</si>
  <si>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</si>
  <si>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</si>
  <si>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</si>
  <si>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</si>
  <si>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</si>
  <si>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</si>
  <si>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</si>
  <si>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</si>
  <si>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</si>
  <si>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</si>
  <si>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</si>
  <si>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</si>
  <si>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</si>
  <si>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</si>
  <si>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</si>
  <si>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</si>
  <si>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</si>
  <si>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</si>
  <si>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</si>
  <si>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</si>
  <si>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</si>
  <si>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</si>
  <si>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</si>
  <si>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</si>
  <si>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</si>
  <si>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</si>
  <si>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</si>
  <si>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</si>
  <si>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</si>
  <si>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</si>
  <si>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</si>
  <si>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</si>
  <si>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</si>
  <si>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</si>
  <si>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</si>
  <si>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</si>
  <si>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</si>
  <si>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</si>
  <si>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</si>
  <si>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</si>
  <si>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</si>
  <si>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</si>
  <si>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</si>
  <si>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</si>
  <si>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</si>
  <si>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</si>
  <si>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</si>
  <si>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</si>
  <si>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</si>
  <si>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</si>
  <si>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</si>
  <si>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</si>
  <si>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</si>
  <si>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</si>
  <si>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</si>
  <si>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</si>
  <si>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</si>
  <si>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</si>
  <si>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</si>
  <si>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</si>
  <si>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</si>
  <si>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</si>
  <si>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</si>
  <si>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</si>
  <si>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</si>
  <si>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</si>
  <si>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</si>
  <si>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</si>
  <si>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</si>
  <si>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</si>
  <si>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</si>
  <si>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</si>
  <si>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</si>
  <si>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</si>
  <si>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</si>
  <si>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</si>
  <si>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</si>
  <si>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</si>
  <si>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</si>
  <si>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</si>
  <si>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</si>
  <si>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</si>
  <si>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</si>
  <si>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</si>
  <si>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</si>
  <si>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</si>
  <si>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</si>
  <si>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</si>
  <si>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</si>
  <si>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</si>
  <si>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</si>
  <si>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</si>
  <si>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</si>
  <si>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</si>
  <si>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</si>
  <si>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</si>
  <si>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</si>
  <si>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</si>
  <si>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</si>
  <si>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</si>
  <si>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</si>
  <si>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</si>
  <si>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</si>
  <si>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</si>
  <si>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</si>
  <si>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</si>
  <si>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</si>
  <si>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</si>
  <si>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</si>
  <si>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</si>
  <si>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</si>
  <si>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</si>
  <si>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</si>
  <si>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</si>
  <si>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</si>
  <si>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</si>
  <si>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</si>
  <si>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</si>
  <si>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</si>
  <si>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</si>
  <si>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</si>
  <si>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</si>
  <si>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</si>
  <si>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</si>
  <si>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</si>
  <si>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</si>
  <si>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</si>
  <si>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</si>
  <si>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</si>
  <si>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</si>
  <si>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</si>
  <si>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</si>
  <si>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</si>
  <si>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</si>
  <si>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</si>
  <si>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</si>
  <si>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</si>
  <si>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</si>
  <si>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</si>
  <si>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</si>
  <si>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</si>
  <si>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</si>
  <si>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</si>
  <si>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</si>
  <si>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</si>
  <si>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</si>
  <si>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</si>
  <si>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</si>
  <si>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</si>
  <si>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</si>
  <si>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</si>
  <si>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</si>
  <si>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</si>
  <si>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</si>
  <si>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</si>
  <si>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</si>
  <si>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</si>
  <si>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</si>
  <si>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</si>
  <si>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</si>
  <si>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</si>
  <si>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</si>
  <si>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</si>
  <si>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</si>
  <si>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</si>
  <si>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</si>
  <si>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</si>
  <si>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</si>
  <si>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</si>
  <si>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</si>
  <si>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</si>
  <si>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</si>
  <si>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</si>
  <si>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</si>
  <si>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</si>
  <si>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</si>
  <si>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</si>
  <si>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</si>
  <si>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</si>
  <si>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</si>
  <si>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</si>
  <si>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</si>
  <si>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</si>
  <si>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</si>
  <si>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</si>
  <si>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</si>
  <si>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</si>
  <si>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</si>
  <si>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</si>
  <si>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</si>
  <si>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</si>
  <si>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</si>
  <si>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</si>
  <si>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</si>
  <si>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</si>
  <si>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</si>
  <si>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</si>
  <si>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</si>
  <si>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</si>
  <si>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</si>
  <si>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</si>
  <si>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</si>
  <si>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</si>
  <si>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</si>
  <si>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</si>
  <si>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</si>
  <si>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</si>
  <si>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</si>
  <si>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</si>
  <si>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</si>
  <si>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</si>
  <si>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</si>
  <si>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</si>
  <si>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</si>
  <si>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</si>
  <si>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</si>
  <si>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</si>
  <si>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</si>
  <si>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</si>
  <si>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</si>
  <si>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</si>
  <si>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</si>
  <si>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</si>
  <si>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</si>
  <si>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</si>
  <si>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</si>
  <si>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</si>
  <si>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</si>
  <si>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</si>
  <si>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</si>
  <si>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</si>
  <si>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</si>
  <si>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</si>
  <si>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</si>
  <si>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</si>
  <si>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</si>
  <si>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</si>
  <si>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</si>
  <si>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</si>
  <si>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</si>
  <si>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</si>
  <si>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</si>
  <si>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</si>
  <si>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</si>
  <si>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</si>
  <si>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</si>
  <si>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</si>
  <si>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</si>
  <si>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</si>
  <si>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</si>
  <si>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</si>
  <si>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</si>
  <si>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</si>
  <si>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</si>
  <si>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</si>
  <si>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</si>
  <si>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</si>
  <si>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</si>
  <si>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</si>
  <si>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</si>
  <si>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</si>
  <si>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</si>
  <si>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</si>
  <si>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</si>
  <si>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</si>
  <si>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</si>
  <si>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</si>
  <si>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</si>
  <si>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</si>
  <si>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</si>
  <si>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</si>
  <si>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</si>
  <si>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</si>
  <si>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</si>
  <si>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</si>
  <si>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</si>
  <si>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</si>
  <si>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</si>
  <si>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</si>
  <si>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</si>
  <si>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</si>
  <si>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</si>
  <si>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</si>
  <si>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</si>
  <si>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</si>
  <si>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</si>
  <si>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</si>
  <si>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</si>
  <si>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</si>
  <si>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</si>
  <si>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</si>
  <si>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</si>
  <si>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</si>
  <si>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</si>
  <si>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</si>
  <si>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</si>
  <si>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</si>
  <si>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</si>
  <si>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</si>
  <si>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</si>
  <si>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</si>
  <si>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</si>
  <si>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</si>
  <si>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</si>
  <si>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</si>
  <si>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</si>
  <si>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</si>
  <si>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</si>
  <si>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</si>
  <si>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</si>
  <si>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</si>
  <si>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</si>
  <si>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</si>
  <si>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</si>
  <si>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</si>
  <si>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</si>
  <si>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</si>
  <si>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</si>
  <si>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</si>
  <si>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</si>
  <si>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</si>
  <si>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</si>
  <si>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</si>
  <si>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</si>
  <si>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</si>
  <si>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</si>
  <si>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</si>
  <si>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</si>
  <si>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</si>
  <si>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</si>
  <si>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</si>
  <si>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</si>
  <si>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</si>
  <si>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</si>
  <si>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</si>
  <si>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</si>
  <si>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</si>
  <si>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</si>
  <si>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</si>
  <si>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</si>
  <si>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</si>
  <si>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</si>
  <si>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</si>
  <si>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</si>
  <si>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</si>
  <si>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</si>
  <si>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</si>
  <si>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</si>
  <si>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</si>
  <si>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</si>
  <si>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</si>
  <si>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</si>
  <si>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</si>
  <si>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</si>
  <si>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</si>
  <si>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</si>
  <si>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</si>
  <si>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</si>
  <si>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</si>
  <si>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</si>
  <si>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</si>
  <si>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</si>
  <si>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</si>
  <si>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</si>
  <si>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</si>
  <si>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</si>
  <si>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</si>
  <si>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</si>
  <si>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</si>
  <si>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</si>
  <si>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</si>
  <si>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</si>
  <si>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</si>
  <si>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</si>
  <si>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</si>
  <si>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</si>
  <si>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</si>
  <si>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</si>
  <si>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</si>
  <si>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</si>
  <si>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</si>
  <si>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</si>
  <si>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</si>
  <si>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</si>
  <si>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</si>
  <si>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</si>
  <si>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</si>
  <si>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</si>
  <si>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</si>
  <si>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</si>
  <si>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</si>
  <si>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</si>
  <si>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</si>
  <si>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</si>
  <si>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</si>
  <si>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</si>
  <si>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</si>
  <si>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</si>
  <si>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</si>
  <si>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</si>
  <si>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</si>
  <si>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</si>
  <si>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</si>
  <si>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</si>
  <si>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</si>
  <si>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</si>
  <si>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</si>
  <si>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</si>
  <si>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</si>
  <si>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</si>
  <si>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</si>
  <si>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</si>
  <si>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</si>
  <si>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</si>
  <si>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</si>
  <si>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</si>
  <si>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</si>
  <si>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</si>
  <si>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</si>
  <si>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</si>
  <si>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</si>
  <si>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</si>
  <si>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</si>
  <si>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</si>
  <si>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</si>
  <si>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</si>
  <si>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</si>
  <si>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</si>
  <si>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</si>
  <si>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</si>
  <si>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</si>
  <si>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</si>
  <si>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</si>
  <si>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</si>
  <si>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</si>
  <si>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</si>
  <si>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</si>
  <si>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</si>
  <si>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</si>
  <si>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</si>
  <si>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</si>
  <si>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</si>
  <si>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</si>
  <si>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</si>
  <si>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</si>
  <si>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</si>
  <si>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</si>
  <si>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</si>
  <si>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</si>
  <si>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</si>
  <si>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</si>
  <si>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</si>
  <si>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</si>
  <si>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</si>
  <si>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</si>
  <si>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</si>
  <si>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</si>
  <si>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</si>
  <si>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</si>
  <si>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</si>
  <si>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</si>
  <si>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</si>
  <si>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</si>
  <si>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</si>
  <si>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</si>
  <si>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</si>
  <si>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</si>
  <si>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</si>
  <si>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</si>
  <si>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</si>
  <si>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</si>
  <si>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</si>
  <si>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</si>
  <si>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</si>
  <si>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</si>
  <si>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</si>
  <si>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</si>
  <si>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</si>
  <si>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</si>
  <si>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</si>
  <si>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</si>
  <si>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</si>
  <si>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</si>
  <si>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</si>
  <si>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</si>
  <si>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</si>
  <si>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</si>
  <si>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</si>
  <si>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</si>
  <si>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</si>
  <si>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</si>
  <si>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</si>
  <si>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</si>
  <si>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</si>
  <si>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</si>
  <si>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</si>
  <si>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</si>
  <si>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</si>
  <si>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</si>
  <si>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</si>
  <si>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</si>
  <si>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</si>
  <si>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</si>
  <si>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</si>
  <si>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</si>
  <si>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</si>
  <si>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</si>
  <si>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</si>
  <si>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</si>
  <si>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</si>
  <si>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</si>
  <si>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</si>
  <si>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</si>
  <si>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</si>
  <si>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</si>
  <si>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</si>
  <si>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</si>
  <si>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</si>
  <si>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</si>
  <si>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</si>
  <si>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</si>
  <si>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</si>
  <si>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</si>
  <si>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</si>
  <si>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</si>
  <si>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</si>
  <si>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</si>
  <si>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</si>
  <si>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</si>
  <si>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</si>
  <si>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</si>
  <si>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</si>
  <si>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</si>
  <si>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</si>
  <si>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</si>
  <si>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</si>
  <si>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</si>
  <si>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</si>
  <si>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</si>
  <si>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</si>
  <si>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</si>
  <si>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</si>
  <si>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</si>
  <si>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</si>
  <si>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</si>
  <si>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</si>
  <si>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</si>
  <si>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</si>
  <si>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</si>
  <si>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</si>
  <si>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</si>
  <si>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</si>
  <si>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</si>
  <si>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</si>
  <si>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</si>
  <si>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</si>
  <si>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</si>
  <si>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</si>
  <si>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</si>
  <si>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</si>
  <si>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</si>
  <si>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</si>
  <si>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</si>
  <si>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</si>
  <si>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</si>
  <si>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</si>
  <si>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</si>
  <si>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</si>
  <si>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</si>
  <si>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</si>
  <si>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</si>
  <si>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</si>
  <si>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</si>
  <si>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</si>
  <si>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</si>
  <si>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</si>
  <si>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</si>
  <si>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</si>
  <si>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</si>
  <si>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</si>
  <si>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</si>
  <si>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</si>
  <si>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</si>
  <si>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</si>
  <si>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</si>
  <si>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</si>
  <si>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</si>
  <si>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</si>
  <si>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</si>
  <si>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</si>
  <si>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</si>
  <si>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</si>
  <si>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</si>
  <si>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</si>
  <si>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</si>
  <si>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</si>
  <si>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</si>
  <si>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</si>
  <si>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</si>
  <si>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</si>
  <si>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</si>
  <si>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</si>
  <si>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</si>
  <si>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</si>
  <si>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</si>
  <si>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</si>
  <si>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</si>
  <si>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</si>
  <si>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</si>
  <si>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</si>
  <si>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</si>
  <si>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</si>
  <si>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</si>
  <si>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</si>
  <si>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</si>
  <si>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</si>
  <si>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</si>
  <si>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</si>
  <si>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</si>
  <si>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</si>
  <si>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</si>
  <si>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</si>
  <si>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</si>
  <si>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</si>
  <si>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</si>
  <si>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</si>
  <si>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</si>
  <si>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</si>
  <si>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</si>
  <si>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</si>
  <si>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</si>
  <si>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</si>
  <si>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</si>
  <si>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</si>
  <si>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</si>
  <si>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</si>
  <si>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</si>
  <si>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</si>
  <si>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</si>
  <si>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</si>
  <si>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</si>
  <si>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</si>
  <si>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</si>
  <si>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</si>
  <si>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</si>
  <si>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</si>
  <si>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</si>
  <si>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</si>
  <si>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</si>
  <si>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</si>
  <si>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</si>
  <si>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</si>
  <si>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</si>
  <si>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</si>
  <si>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</si>
  <si>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</si>
  <si>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</si>
  <si>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</si>
  <si>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</si>
  <si>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</si>
  <si>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</si>
  <si>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</si>
  <si>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</si>
  <si>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</si>
  <si>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</si>
  <si>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</si>
  <si>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</si>
  <si>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</si>
  <si>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</si>
  <si>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</si>
  <si>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</si>
  <si>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</si>
  <si>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</si>
  <si>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</si>
  <si>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</si>
  <si>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</si>
  <si>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</si>
  <si>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</si>
  <si>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</si>
  <si>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</si>
  <si>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</si>
  <si>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</si>
  <si>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</si>
  <si>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</si>
  <si>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</si>
  <si>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</si>
  <si>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</si>
  <si>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</si>
  <si>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</si>
  <si>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</si>
  <si>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</si>
  <si>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</si>
  <si>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</si>
  <si>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</si>
  <si>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</si>
  <si>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</si>
  <si>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</si>
  <si>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</si>
  <si>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</si>
  <si>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</si>
  <si>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</si>
  <si>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</si>
  <si>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</si>
  <si>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</si>
  <si>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</si>
  <si>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</si>
  <si>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</si>
  <si>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</si>
  <si>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</si>
  <si>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</si>
  <si>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</si>
  <si>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</si>
  <si>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</si>
  <si>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</si>
  <si>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</si>
  <si>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</si>
  <si>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</si>
  <si>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</si>
  <si>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</si>
  <si>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</si>
  <si>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</si>
  <si>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</si>
  <si>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</si>
  <si>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</si>
  <si>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</si>
  <si>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</si>
  <si>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</si>
  <si>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</si>
  <si>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</si>
  <si>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</si>
  <si>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</si>
  <si>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</si>
  <si>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</si>
  <si>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</si>
  <si>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</si>
  <si>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</si>
  <si>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</si>
  <si>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</si>
  <si>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</si>
  <si>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</si>
  <si>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</si>
  <si>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</si>
  <si>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</si>
  <si>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</si>
  <si>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</si>
  <si>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</si>
  <si>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</si>
  <si>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</si>
  <si>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</si>
  <si>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</si>
  <si>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</si>
  <si>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</si>
  <si>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</si>
  <si>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</si>
  <si>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</si>
  <si>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</si>
  <si>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</si>
  <si>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</si>
  <si>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</si>
  <si>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</si>
  <si>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</si>
  <si>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</si>
  <si>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</si>
  <si>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</si>
  <si>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</si>
  <si>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</si>
  <si>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</si>
  <si>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</si>
  <si>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</si>
  <si>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</si>
  <si>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</si>
  <si>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</si>
  <si>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</si>
  <si>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</si>
  <si>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</si>
  <si>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</si>
  <si>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</si>
  <si>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</si>
  <si>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</si>
  <si>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</si>
  <si>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</si>
  <si>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</si>
  <si>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</si>
  <si>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</si>
  <si>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</si>
  <si>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</si>
  <si>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</si>
  <si>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</si>
  <si>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</si>
  <si>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</si>
  <si>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</si>
  <si>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</si>
  <si>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</si>
  <si>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</si>
  <si>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</si>
  <si>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</si>
  <si>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</si>
  <si>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</si>
  <si>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</si>
  <si>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</si>
  <si>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</si>
  <si>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</si>
  <si>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</si>
  <si>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</si>
  <si>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</si>
  <si>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</si>
  <si>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</si>
  <si>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</si>
  <si>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</si>
  <si>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</si>
  <si>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</si>
  <si>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</si>
  <si>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</si>
  <si>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</si>
  <si>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</si>
  <si>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</si>
  <si>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</si>
  <si>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</si>
  <si>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</si>
  <si>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</si>
  <si>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</si>
  <si>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</si>
  <si>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</si>
  <si>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</si>
  <si>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</si>
  <si>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</si>
  <si>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</si>
  <si>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</si>
  <si>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</si>
  <si>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</si>
  <si>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</si>
  <si>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</si>
  <si>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</si>
  <si>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</si>
  <si>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</si>
  <si>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</si>
  <si>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</si>
  <si>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</si>
  <si>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</si>
  <si>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</si>
  <si>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</si>
  <si>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</si>
  <si>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</si>
  <si>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</si>
  <si>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</si>
  <si>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</si>
  <si>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</si>
  <si>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</si>
  <si>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</si>
  <si>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</si>
  <si>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</si>
  <si>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</si>
  <si>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</si>
  <si>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</si>
  <si>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</si>
  <si>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</si>
  <si>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</si>
  <si>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</si>
  <si>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</si>
  <si>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</si>
  <si>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</si>
  <si>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</si>
  <si>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</si>
  <si>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</si>
  <si>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</si>
  <si>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</si>
  <si>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</si>
  <si>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</si>
  <si>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</si>
  <si>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</si>
  <si>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</si>
  <si>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</si>
  <si>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</si>
  <si>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</si>
  <si>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</si>
  <si>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</si>
  <si>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</si>
  <si>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</si>
  <si>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</si>
  <si>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</si>
  <si>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</si>
  <si>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</si>
  <si>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</si>
  <si>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</si>
  <si>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</si>
  <si>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</si>
  <si>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</si>
  <si>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</si>
  <si>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</si>
  <si>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</si>
  <si>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</si>
  <si>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</si>
  <si>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</si>
  <si>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</si>
  <si>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</si>
  <si>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</si>
  <si>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</si>
  <si>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</si>
  <si>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</si>
  <si>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</si>
  <si>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</si>
  <si>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</si>
  <si>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</si>
  <si>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</si>
  <si>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</si>
  <si>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</si>
  <si>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</si>
  <si>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</si>
  <si>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</si>
  <si>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</si>
  <si>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</si>
  <si>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</si>
  <si>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</si>
  <si>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</si>
  <si>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</si>
  <si>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</si>
  <si>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</si>
  <si>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</si>
  <si>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</si>
  <si>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</si>
  <si>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</si>
  <si>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</si>
  <si>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</si>
  <si>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</si>
  <si>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</si>
  <si>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</si>
  <si>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</si>
  <si>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</si>
  <si>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</si>
  <si>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</si>
  <si>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</si>
  <si>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</si>
  <si>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</si>
  <si>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</si>
  <si>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</si>
  <si>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</si>
  <si>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</si>
  <si>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</si>
  <si>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</si>
  <si>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</si>
  <si>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</si>
  <si>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</si>
  <si>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</si>
  <si>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</si>
  <si>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</si>
  <si>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</si>
  <si>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</si>
  <si>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</si>
  <si>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</si>
  <si>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</si>
  <si>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</si>
  <si>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</si>
  <si>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</si>
  <si>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</si>
  <si>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</si>
  <si>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</si>
  <si>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</si>
  <si>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</si>
  <si>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</si>
  <si>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</si>
  <si>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</si>
  <si>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</si>
  <si>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</si>
  <si>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</si>
  <si>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</si>
  <si>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</si>
  <si>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</si>
  <si>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</si>
  <si>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</si>
  <si>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</si>
  <si>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</si>
  <si>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</si>
  <si>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</si>
  <si>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</si>
  <si>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</si>
  <si>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</si>
  <si>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</si>
  <si>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</si>
  <si>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</si>
  <si>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</si>
  <si>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</si>
  <si>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</si>
  <si>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</si>
  <si>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</si>
  <si>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</si>
  <si>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</si>
  <si>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</si>
  <si>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</si>
  <si>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</si>
  <si>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</si>
  <si>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</si>
  <si>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</si>
  <si>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</si>
  <si>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</si>
  <si>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</si>
  <si>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</si>
  <si>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</si>
  <si>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</si>
  <si>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</si>
  <si>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</si>
  <si>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</si>
  <si>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</si>
  <si>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</si>
  <si>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</si>
  <si>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</si>
  <si>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</si>
  <si>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</si>
  <si>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</si>
  <si>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</si>
  <si>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</si>
  <si>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</si>
  <si>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</si>
  <si>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</si>
  <si>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</si>
  <si>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</si>
  <si>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</si>
  <si>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</si>
  <si>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</si>
  <si>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</si>
  <si>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</si>
  <si>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</si>
  <si>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</si>
  <si>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</si>
  <si>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</si>
  <si>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</si>
  <si>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</si>
  <si>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</si>
  <si>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</si>
  <si>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</si>
  <si>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</si>
  <si>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</si>
  <si>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</si>
  <si>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</si>
  <si>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</si>
  <si>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</si>
  <si>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</si>
  <si>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</si>
  <si>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</si>
  <si>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</si>
  <si>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</si>
  <si>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</si>
  <si>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</si>
  <si>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</si>
  <si>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</si>
  <si>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</si>
  <si>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</si>
  <si>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</si>
  <si>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</si>
  <si>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</si>
  <si>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</si>
  <si>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</si>
  <si>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</si>
  <si>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</si>
  <si>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</si>
  <si>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</si>
  <si>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</si>
  <si>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</si>
  <si>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</si>
  <si>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</si>
  <si>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</si>
  <si>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</si>
  <si>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</si>
  <si>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</si>
  <si>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</si>
  <si>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</si>
  <si>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</si>
  <si>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</si>
  <si>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</si>
  <si>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</si>
  <si>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</si>
  <si>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</si>
  <si>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</si>
  <si>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</si>
  <si>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</si>
  <si>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</si>
  <si>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</si>
  <si>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</si>
  <si>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</si>
  <si>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</si>
  <si>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</si>
  <si>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</si>
  <si>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</si>
  <si>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</si>
  <si>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</si>
  <si>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</si>
  <si>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</si>
  <si>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</si>
  <si>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</si>
  <si>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</si>
  <si>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</si>
  <si>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</si>
  <si>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</si>
  <si>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</si>
  <si>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</si>
  <si>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</si>
  <si>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</si>
  <si>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</si>
  <si>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</si>
  <si>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</si>
  <si>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</si>
  <si>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</si>
  <si>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</si>
  <si>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</si>
  <si>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</si>
  <si>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</si>
  <si>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</si>
  <si>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</si>
  <si>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</si>
  <si>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</si>
  <si>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</si>
  <si>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</si>
  <si>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</si>
  <si>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</si>
  <si>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</si>
  <si>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</si>
  <si>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</si>
  <si>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</si>
  <si>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</si>
  <si>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</si>
  <si>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</si>
  <si>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</si>
  <si>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</si>
  <si>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</si>
  <si>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</si>
  <si>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</si>
  <si>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</si>
  <si>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</si>
  <si>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</si>
  <si>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</si>
  <si>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</si>
  <si>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</si>
  <si>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</si>
  <si>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</si>
  <si>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</si>
  <si>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</si>
  <si>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</si>
  <si>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</si>
  <si>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</si>
  <si>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</si>
  <si>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</si>
  <si>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</si>
  <si>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</si>
  <si>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</si>
  <si>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</si>
  <si>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</si>
  <si>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</si>
  <si>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</si>
  <si>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</si>
  <si>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</si>
  <si>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</si>
  <si>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</si>
  <si>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</si>
  <si>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</si>
  <si>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</si>
  <si>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</si>
  <si>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</si>
  <si>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</si>
  <si>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</si>
  <si>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</si>
  <si>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</si>
  <si>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</si>
  <si>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</si>
  <si>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</si>
  <si>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</si>
  <si>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</si>
  <si>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</si>
  <si>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</si>
  <si>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</si>
  <si>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</si>
  <si>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</si>
  <si>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</si>
  <si>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</si>
  <si>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</si>
  <si>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</si>
  <si>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</si>
  <si>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</si>
  <si>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</si>
  <si>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</si>
  <si>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</si>
  <si>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</si>
  <si>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</si>
  <si>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</si>
  <si>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</si>
  <si>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</si>
  <si>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</si>
  <si>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</si>
  <si>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</si>
  <si>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</si>
  <si>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</si>
  <si>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</si>
  <si>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</si>
  <si>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</si>
  <si>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</si>
  <si>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</si>
  <si>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</si>
  <si>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</si>
  <si>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</si>
  <si>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</si>
  <si>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</si>
  <si>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</si>
  <si>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</si>
  <si>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</si>
  <si>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</si>
  <si>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</si>
  <si>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</si>
  <si>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</si>
  <si>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</si>
  <si>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</si>
  <si>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</si>
  <si>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</si>
  <si>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</si>
  <si>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</si>
  <si>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</si>
  <si>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</si>
  <si>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</si>
  <si>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</si>
  <si>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</si>
  <si>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</si>
  <si>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</si>
  <si>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</si>
  <si>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</si>
  <si>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</si>
  <si>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</si>
  <si>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</si>
  <si>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</si>
  <si>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</si>
  <si>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</si>
  <si>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</si>
  <si>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</si>
  <si>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</si>
  <si>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</si>
  <si>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</si>
  <si>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</si>
  <si>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</si>
  <si>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</si>
  <si>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</si>
  <si>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</si>
  <si>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</si>
  <si>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</si>
  <si>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</si>
  <si>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</si>
  <si>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</si>
  <si>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</si>
  <si>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</si>
  <si>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</si>
  <si>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</si>
  <si>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</si>
  <si>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</si>
  <si>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</si>
  <si>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</si>
  <si>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</si>
  <si>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</si>
  <si>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</si>
  <si>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</si>
  <si>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</si>
  <si>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</si>
  <si>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</si>
  <si>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</si>
  <si>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</si>
  <si>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</si>
  <si>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</si>
  <si>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</si>
  <si>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</si>
  <si>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</si>
  <si>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</si>
  <si>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</si>
  <si>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</si>
  <si>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</si>
  <si>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</si>
  <si>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</si>
  <si>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</si>
  <si>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</si>
  <si>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</si>
  <si>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</si>
  <si>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</si>
  <si>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</si>
  <si>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</si>
  <si>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</si>
  <si>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</si>
  <si>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</si>
  <si>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</si>
  <si>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</si>
  <si>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</si>
  <si>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</si>
  <si>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</si>
  <si>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</si>
  <si>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</si>
  <si>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</si>
  <si>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</si>
  <si>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</si>
  <si>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</si>
  <si>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</si>
  <si>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</si>
  <si>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</si>
  <si>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</si>
  <si>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</si>
  <si>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</si>
  <si>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</si>
  <si>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</si>
  <si>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</si>
  <si>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</si>
  <si>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</si>
  <si>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</si>
  <si>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</si>
  <si>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</si>
  <si>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</si>
  <si>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</si>
  <si>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</si>
  <si>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</si>
  <si>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</si>
  <si>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</si>
  <si>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</si>
  <si>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</si>
  <si>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</si>
  <si>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</si>
  <si>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</si>
  <si>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</si>
  <si>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</si>
  <si>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</si>
  <si>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</si>
  <si>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</si>
  <si>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</si>
  <si>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</si>
  <si>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</si>
  <si>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</si>
  <si>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</si>
  <si>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</si>
  <si>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</si>
  <si>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</si>
  <si>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</si>
  <si>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</si>
  <si>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</si>
  <si>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</si>
  <si>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</si>
  <si>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</si>
  <si>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</si>
  <si>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</si>
  <si>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</si>
  <si>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</si>
  <si>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</si>
  <si>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</si>
  <si>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</si>
  <si>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</si>
  <si>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</si>
  <si>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</si>
  <si>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</si>
  <si>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</si>
  <si>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</si>
  <si>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</si>
  <si>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</si>
  <si>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</si>
  <si>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</si>
  <si>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</si>
  <si>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</si>
  <si>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</si>
  <si>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</si>
  <si>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</si>
  <si>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</si>
  <si>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</si>
  <si>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</si>
  <si>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</si>
  <si>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</si>
  <si>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</si>
  <si>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</si>
  <si>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</si>
  <si>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</si>
  <si>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</si>
  <si>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</si>
  <si>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</si>
  <si>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</si>
  <si>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</si>
  <si>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</si>
  <si>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</si>
  <si>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</si>
  <si>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</si>
  <si>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</si>
  <si>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</si>
  <si>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</si>
  <si>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</si>
  <si>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</si>
  <si>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</si>
  <si>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</si>
  <si>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</si>
  <si>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</si>
  <si>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</si>
  <si>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</si>
  <si>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</si>
  <si>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</si>
  <si>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</si>
  <si>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</si>
  <si>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</si>
  <si>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</si>
  <si>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</si>
  <si>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</si>
  <si>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</si>
  <si>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</si>
  <si>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</si>
  <si>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</si>
  <si>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</si>
  <si>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</si>
  <si>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</si>
  <si>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</si>
  <si>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</si>
  <si>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</si>
  <si>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</si>
  <si>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</si>
  <si>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</si>
  <si>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</si>
  <si>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</si>
  <si>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</si>
  <si>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</si>
  <si>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</si>
  <si>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</si>
  <si>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</si>
  <si>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</si>
  <si>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</si>
  <si>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</si>
  <si>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</si>
  <si>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</si>
  <si>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</si>
  <si>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</si>
  <si>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</si>
  <si>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</si>
  <si>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</si>
  <si>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</si>
  <si>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</si>
  <si>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</si>
  <si>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</si>
  <si>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</si>
  <si>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</si>
  <si>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</si>
  <si>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</si>
  <si>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</si>
  <si>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</si>
  <si>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</si>
  <si>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</si>
  <si>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</si>
  <si>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</si>
  <si>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</si>
  <si>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</si>
  <si>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</si>
  <si>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</si>
  <si>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</si>
  <si>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</si>
  <si>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</si>
  <si>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</si>
  <si>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</si>
  <si>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</si>
  <si>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</si>
  <si>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</si>
  <si>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</si>
  <si>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</si>
  <si>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</si>
  <si>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</si>
  <si>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</si>
  <si>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</si>
  <si>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</si>
  <si>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</si>
  <si>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</si>
  <si>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</si>
  <si>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</si>
  <si>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</si>
  <si>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</si>
  <si>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</si>
  <si>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</si>
  <si>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</si>
  <si>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</si>
  <si>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</si>
  <si>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</si>
  <si>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</si>
  <si>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</si>
  <si>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</si>
  <si>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</si>
  <si>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</si>
  <si>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</si>
  <si>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</si>
  <si>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</si>
  <si>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</si>
  <si>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</si>
  <si>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</si>
  <si>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</si>
  <si>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</si>
  <si>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</si>
  <si>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</si>
  <si>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</si>
  <si>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</si>
  <si>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</si>
  <si>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</si>
  <si>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</si>
  <si>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</si>
  <si>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</si>
  <si>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</si>
  <si>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</si>
  <si>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</si>
  <si>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</si>
  <si>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</si>
  <si>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</si>
  <si>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</si>
  <si>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</si>
  <si>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</si>
  <si>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</si>
  <si>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</si>
  <si>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</si>
  <si>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</si>
  <si>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</si>
  <si>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</si>
  <si>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</si>
  <si>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</si>
  <si>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</si>
  <si>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</si>
  <si>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</si>
  <si>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</si>
  <si>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</si>
  <si>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</si>
  <si>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</si>
  <si>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</si>
  <si>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</si>
  <si>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</si>
  <si>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</si>
  <si>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</si>
  <si>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</si>
  <si>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</si>
  <si>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</si>
  <si>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</si>
  <si>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</si>
  <si>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</si>
  <si>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</si>
  <si>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</si>
  <si>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</si>
  <si>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</si>
  <si>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</si>
  <si>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</si>
  <si>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</si>
  <si>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</si>
  <si>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</si>
  <si>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</si>
  <si>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</si>
  <si>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</si>
  <si>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</si>
  <si>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</si>
  <si>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</si>
  <si>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</si>
  <si>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</si>
  <si>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</si>
  <si>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</si>
  <si>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</si>
  <si>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</si>
  <si>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</si>
  <si>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</si>
  <si>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</si>
  <si>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</si>
  <si>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</si>
  <si>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</si>
  <si>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</si>
  <si>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</si>
  <si>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</si>
  <si>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</si>
  <si>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</si>
  <si>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</si>
  <si>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</si>
  <si>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</si>
  <si>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</si>
  <si>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</si>
  <si>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</si>
  <si>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</si>
  <si>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</si>
  <si>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</si>
  <si>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</si>
  <si>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</si>
  <si>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</si>
  <si>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</si>
  <si>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</si>
  <si>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</si>
  <si>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</si>
  <si>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</si>
  <si>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</si>
  <si>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</si>
  <si>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</si>
  <si>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</si>
  <si>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</si>
  <si>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</si>
  <si>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</si>
  <si>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</si>
  <si>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</si>
  <si>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</si>
  <si>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</si>
  <si>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</si>
  <si>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</si>
  <si>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</si>
  <si>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</si>
  <si>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</si>
  <si>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</si>
  <si>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</si>
  <si>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</si>
  <si>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</si>
  <si>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</si>
  <si>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</si>
  <si>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</si>
  <si>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</si>
  <si>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</si>
  <si>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</si>
  <si>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</si>
  <si>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</si>
  <si>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</si>
  <si>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</si>
  <si>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</si>
  <si>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</si>
  <si>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</si>
  <si>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</si>
  <si>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</si>
  <si>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</si>
  <si>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</si>
  <si>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</si>
  <si>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</si>
  <si>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</si>
  <si>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</si>
  <si>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</si>
  <si>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</si>
  <si>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</si>
  <si>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</si>
  <si>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</si>
  <si>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</si>
  <si>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</si>
  <si>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</si>
  <si>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</si>
  <si>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</si>
  <si>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</si>
  <si>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</si>
  <si>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</si>
  <si>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</si>
  <si>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</si>
  <si>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</si>
  <si>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</si>
  <si>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</si>
  <si>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</si>
  <si>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</si>
  <si>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</si>
  <si>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</si>
  <si>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</si>
  <si>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</si>
  <si>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</si>
  <si>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</si>
  <si>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</si>
  <si>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</si>
  <si>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</si>
  <si>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</si>
  <si>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</si>
  <si>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</si>
  <si>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</si>
  <si>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</si>
  <si>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</si>
  <si>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</si>
  <si>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</si>
  <si>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</si>
  <si>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</si>
  <si>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</si>
  <si>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</si>
  <si>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</si>
  <si>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</si>
  <si>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</si>
  <si>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</si>
  <si>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</si>
  <si>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</si>
  <si>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</si>
  <si>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</si>
  <si>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</si>
  <si>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</si>
  <si>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</si>
  <si>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</si>
  <si>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</si>
  <si>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</si>
  <si>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</si>
  <si>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</si>
  <si>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</si>
  <si>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</si>
  <si>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</si>
  <si>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</si>
  <si>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</si>
  <si>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</si>
  <si>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</si>
  <si>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</si>
  <si>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</si>
  <si>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</si>
  <si>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</si>
  <si>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</si>
  <si>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</si>
  <si>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</si>
  <si>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</si>
  <si>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</si>
  <si>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</si>
  <si>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</si>
  <si>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</si>
  <si>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</si>
  <si>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</si>
  <si>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</si>
  <si>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</si>
  <si>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</si>
  <si>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</si>
  <si>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</si>
  <si>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</si>
  <si>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</si>
  <si>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</si>
  <si>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</si>
  <si>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</si>
  <si>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</si>
  <si>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</si>
  <si>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</si>
  <si>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</si>
  <si>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</si>
  <si>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</si>
  <si>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</si>
  <si>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</si>
  <si>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</si>
  <si>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</si>
  <si>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</si>
  <si>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</si>
  <si>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</si>
  <si>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</si>
  <si>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</si>
  <si>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</si>
  <si>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</si>
  <si>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</si>
  <si>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</si>
  <si>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</si>
  <si>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</si>
  <si>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</si>
  <si>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</si>
  <si>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</si>
  <si>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</si>
  <si>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</si>
  <si>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</si>
  <si>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</si>
  <si>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</si>
  <si>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</si>
  <si>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</si>
  <si>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</si>
  <si>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</si>
  <si>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</si>
  <si>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</si>
  <si>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</si>
  <si>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</si>
  <si>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</si>
  <si>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</si>
  <si>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</si>
  <si>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</si>
  <si>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</si>
  <si>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</si>
  <si>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</si>
  <si>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</si>
  <si>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</si>
  <si>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</si>
  <si>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</si>
  <si>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</si>
  <si>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</si>
  <si>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</si>
  <si>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</si>
  <si>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</si>
  <si>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</si>
  <si>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</si>
  <si>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</si>
  <si>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</si>
  <si>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</si>
  <si>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</si>
  <si>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</si>
  <si>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</si>
  <si>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</si>
  <si>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</si>
  <si>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</si>
  <si>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</si>
  <si>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</si>
  <si>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</si>
  <si>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</si>
  <si>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</si>
  <si>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</si>
  <si>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</si>
  <si>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</si>
  <si>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</si>
  <si>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</si>
  <si>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</si>
  <si>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</si>
  <si>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</si>
  <si>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</si>
  <si>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</si>
  <si>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</si>
  <si>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</si>
  <si>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</si>
  <si>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</si>
  <si>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</si>
  <si>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</si>
  <si>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</si>
  <si>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</si>
  <si>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</si>
  <si>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</si>
  <si>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</si>
  <si>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</si>
  <si>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</si>
  <si>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</si>
  <si>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</si>
  <si>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</si>
  <si>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</si>
  <si>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</si>
  <si>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</si>
  <si>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</si>
  <si>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</si>
  <si>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</si>
  <si>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</si>
  <si>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</si>
  <si>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</si>
  <si>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</si>
  <si>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</si>
  <si>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</si>
  <si>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</si>
  <si>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</si>
  <si>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</si>
  <si>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</si>
  <si>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</si>
  <si>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</si>
  <si>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</si>
  <si>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</si>
  <si>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</si>
  <si>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</si>
  <si>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</si>
  <si>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</si>
  <si>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</si>
  <si>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</si>
  <si>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</si>
  <si>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</si>
  <si>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</si>
  <si>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</si>
  <si>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</si>
  <si>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</si>
  <si>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</si>
  <si>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</si>
  <si>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</si>
  <si>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</si>
  <si>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</si>
  <si>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</si>
  <si>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</si>
  <si>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</si>
  <si>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</si>
  <si>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</si>
  <si>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</si>
  <si>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</si>
  <si>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</si>
  <si>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</si>
  <si>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</si>
  <si>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</si>
  <si>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</si>
  <si>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</si>
  <si>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</si>
  <si>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</si>
  <si>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</si>
  <si>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</si>
  <si>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</si>
  <si>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</si>
  <si>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</si>
  <si>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</si>
  <si>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</si>
  <si>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</si>
  <si>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</si>
  <si>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</si>
  <si>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</si>
  <si>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</si>
  <si>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</si>
  <si>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</si>
  <si>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</si>
  <si>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</si>
  <si>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</si>
  <si>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</si>
  <si>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</si>
  <si>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</si>
  <si>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</si>
  <si>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</si>
  <si>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</si>
  <si>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</si>
  <si>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</si>
  <si>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</si>
  <si>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</si>
  <si>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</si>
  <si>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</si>
  <si>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</si>
  <si>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</si>
  <si>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</si>
  <si>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</si>
  <si>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</si>
  <si>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</si>
  <si>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</si>
  <si>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</si>
  <si>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</si>
  <si>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</si>
  <si>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</si>
  <si>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</si>
  <si>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</si>
  <si>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</si>
  <si>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</si>
  <si>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</si>
  <si>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</si>
  <si>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</si>
  <si>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</si>
  <si>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</si>
  <si>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</si>
  <si>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</si>
  <si>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</si>
  <si>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</si>
  <si>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</si>
  <si>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</si>
  <si>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</si>
  <si>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</si>
  <si>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</si>
  <si>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</si>
  <si>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</si>
  <si>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</si>
  <si>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</si>
  <si>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</si>
  <si>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</si>
  <si>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</si>
  <si>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</si>
  <si>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</si>
  <si>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</si>
  <si>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</si>
  <si>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</si>
  <si>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</si>
  <si>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</si>
  <si>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</si>
  <si>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</si>
  <si>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</si>
  <si>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</si>
  <si>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</si>
  <si>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</si>
  <si>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</si>
  <si>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</si>
  <si>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</si>
  <si>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</si>
  <si>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</si>
  <si>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</si>
  <si>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</si>
  <si>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</si>
  <si>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</si>
  <si>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</si>
  <si>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</si>
  <si>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</si>
  <si>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</si>
  <si>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</si>
  <si>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</si>
  <si>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</si>
  <si>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</si>
  <si>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</si>
  <si>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</si>
  <si>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</si>
  <si>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</si>
  <si>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</si>
  <si>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</si>
  <si>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</si>
  <si>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</si>
  <si>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</si>
  <si>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</si>
  <si>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</si>
  <si>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</si>
  <si>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</si>
  <si>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</si>
  <si>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</si>
  <si>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</si>
  <si>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</si>
  <si>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</si>
  <si>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</si>
  <si>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</si>
  <si>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</si>
  <si>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</si>
  <si>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</si>
  <si>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</si>
  <si>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</si>
  <si>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</si>
  <si>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</si>
  <si>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</si>
  <si>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</si>
  <si>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</si>
  <si>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</si>
  <si>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</si>
  <si>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</si>
  <si>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</si>
  <si>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</si>
  <si>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</si>
  <si>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</si>
  <si>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</si>
  <si>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</si>
  <si>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</si>
  <si>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</si>
  <si>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</si>
  <si>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</si>
  <si>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</si>
  <si>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</si>
  <si>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</si>
  <si>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</si>
  <si>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</si>
  <si>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</si>
  <si>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</si>
  <si>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</si>
  <si>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</si>
  <si>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</si>
  <si>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</si>
  <si>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</si>
  <si>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</si>
  <si>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</si>
  <si>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</si>
  <si>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</si>
  <si>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</si>
  <si>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</si>
  <si>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</si>
  <si>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</si>
  <si>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</si>
  <si>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</si>
  <si>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</si>
  <si>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</si>
  <si>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</si>
  <si>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</si>
  <si>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</si>
  <si>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</si>
  <si>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</si>
  <si>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</si>
  <si>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</si>
  <si>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</si>
  <si>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</si>
  <si>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</si>
  <si>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</si>
  <si>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</si>
  <si>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</si>
  <si>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</si>
  <si>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</si>
  <si>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</si>
  <si>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</si>
  <si>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</si>
  <si>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</si>
  <si>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</si>
  <si>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</si>
  <si>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</si>
  <si>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</si>
  <si>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</si>
  <si>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</si>
  <si>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</si>
  <si>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</si>
  <si>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</si>
  <si>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</si>
  <si>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</si>
  <si>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</si>
  <si>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</si>
  <si>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</si>
  <si>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</si>
  <si>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</si>
  <si>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</si>
  <si>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</si>
  <si>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</si>
  <si>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</si>
  <si>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</si>
  <si>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</si>
  <si>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</si>
  <si>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</si>
  <si>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</si>
  <si>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</si>
  <si>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</si>
  <si>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</si>
  <si>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</si>
  <si>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</si>
  <si>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</si>
  <si>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</si>
  <si>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</si>
  <si>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</si>
  <si>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</si>
  <si>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</si>
  <si>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</si>
  <si>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</si>
  <si>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</si>
  <si>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</si>
  <si>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</si>
  <si>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</si>
  <si>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</si>
  <si>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</si>
  <si>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</si>
  <si>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</si>
  <si>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</si>
  <si>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</si>
  <si>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</si>
  <si>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</si>
  <si>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</si>
  <si>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</si>
  <si>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</si>
  <si>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</si>
  <si>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</si>
  <si>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</si>
  <si>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</si>
  <si>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</si>
  <si>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</si>
  <si>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</si>
  <si>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</si>
  <si>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</si>
  <si>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</si>
  <si>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</si>
  <si>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</si>
  <si>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</si>
  <si>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</si>
  <si>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</si>
  <si>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</si>
  <si>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</si>
  <si>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</si>
  <si>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</si>
  <si>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</si>
  <si>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</si>
  <si>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</si>
  <si>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</si>
  <si>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</si>
  <si>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</si>
  <si>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</si>
  <si>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</si>
  <si>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</si>
  <si>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</si>
  <si>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</si>
  <si>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</si>
  <si>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</si>
  <si>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</si>
  <si>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</si>
  <si>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</si>
  <si>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</si>
  <si>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</si>
  <si>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</si>
  <si>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</si>
  <si>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</si>
  <si>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</si>
  <si>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</si>
  <si>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</si>
  <si>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</si>
  <si>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</si>
  <si>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</si>
  <si>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</si>
  <si>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</si>
  <si>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</si>
  <si>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</si>
  <si>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</si>
  <si>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</si>
  <si>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</si>
  <si>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</si>
  <si>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</si>
  <si>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</si>
  <si>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</si>
  <si>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</si>
  <si>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</si>
  <si>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</si>
  <si>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</si>
  <si>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</si>
  <si>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</si>
  <si>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</si>
  <si>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</si>
  <si>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</si>
  <si>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</si>
  <si>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</si>
  <si>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</si>
  <si>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</si>
  <si>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</si>
  <si>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</si>
  <si>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</si>
  <si>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</si>
  <si>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</si>
  <si>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</si>
  <si>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</si>
  <si>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</si>
  <si>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</si>
  <si>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</si>
  <si>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</si>
  <si>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</si>
  <si>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</si>
  <si>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</si>
  <si>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</si>
  <si>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</si>
  <si>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</si>
  <si>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</si>
  <si>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</si>
  <si>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</si>
  <si>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</si>
  <si>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</si>
  <si>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</si>
  <si>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</si>
  <si>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</si>
  <si>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</si>
  <si>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</si>
  <si>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</si>
  <si>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</si>
  <si>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</si>
  <si>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</si>
  <si>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</si>
  <si>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</si>
  <si>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</si>
  <si>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</si>
  <si>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</si>
  <si>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</si>
  <si>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</si>
  <si>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</si>
  <si>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</si>
  <si>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</si>
  <si>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</si>
  <si>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</si>
  <si>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</si>
  <si>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</si>
  <si>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</si>
  <si>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</si>
  <si>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</si>
  <si>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</si>
  <si>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</si>
  <si>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</si>
  <si>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</si>
  <si>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</si>
  <si>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</si>
  <si>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</si>
  <si>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</si>
  <si>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</si>
  <si>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</si>
  <si>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</si>
  <si>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</si>
  <si>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</si>
  <si>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</si>
  <si>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</si>
  <si>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</si>
  <si>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</si>
  <si>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</si>
  <si>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</si>
  <si>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</si>
  <si>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</si>
  <si>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</si>
  <si>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</si>
  <si>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</si>
  <si>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</si>
  <si>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</si>
  <si>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</si>
  <si>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</si>
  <si>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</si>
  <si>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</si>
  <si>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</si>
  <si>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</si>
  <si>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</si>
  <si>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</si>
  <si>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</si>
  <si>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</si>
  <si>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</si>
  <si>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</si>
  <si>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</si>
  <si>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</si>
  <si>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</si>
  <si>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</si>
  <si>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</si>
  <si>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</si>
  <si>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</si>
  <si>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</si>
  <si>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</si>
  <si>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</si>
  <si>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</si>
  <si>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</si>
  <si>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</si>
  <si>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</si>
  <si>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</si>
  <si>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</si>
  <si>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</si>
  <si>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</si>
  <si>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</si>
  <si>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</si>
  <si>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</si>
  <si>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</si>
  <si>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</si>
  <si>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</si>
  <si>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</si>
  <si>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</si>
  <si>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</si>
  <si>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</si>
  <si>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</si>
  <si>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</si>
  <si>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</si>
  <si>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</si>
  <si>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</si>
  <si>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</si>
  <si>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</si>
  <si>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</si>
  <si>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</si>
  <si>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</si>
  <si>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</si>
  <si>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</si>
  <si>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</si>
  <si>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</si>
  <si>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</si>
  <si>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</si>
  <si>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</si>
  <si>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</si>
  <si>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</si>
  <si>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</si>
  <si>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</si>
  <si>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</si>
  <si>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</si>
  <si>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</si>
  <si>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</si>
  <si>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</si>
  <si>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</si>
  <si>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</si>
  <si>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</si>
  <si>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</si>
  <si>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</si>
  <si>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</si>
  <si>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</si>
  <si>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</si>
  <si>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</si>
  <si>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</si>
  <si>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</si>
  <si>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</si>
  <si>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</si>
  <si>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</si>
  <si>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</si>
  <si>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</si>
  <si>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</si>
  <si>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</si>
  <si>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</si>
  <si>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</si>
  <si>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</si>
  <si>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</si>
  <si>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</si>
  <si>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</si>
  <si>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</si>
  <si>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</si>
  <si>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</si>
  <si>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</si>
  <si>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</si>
  <si>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</si>
  <si>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</si>
  <si>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</si>
  <si>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</si>
  <si>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</si>
  <si>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</si>
  <si>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</si>
  <si>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</si>
  <si>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</si>
  <si>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</si>
  <si>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</si>
  <si>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</si>
  <si>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</si>
  <si>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</si>
  <si>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</si>
  <si>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</si>
  <si>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</si>
  <si>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</si>
  <si>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</si>
  <si>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</si>
  <si>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</si>
  <si>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</si>
  <si>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</si>
  <si>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</si>
  <si>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</si>
  <si>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</si>
  <si>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</si>
  <si>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</si>
  <si>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</si>
  <si>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</si>
  <si>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</si>
  <si>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</si>
  <si>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</si>
  <si>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</si>
  <si>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</si>
  <si>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</si>
  <si>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</si>
  <si>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</si>
  <si>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</si>
  <si>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</si>
  <si>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</si>
  <si>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</si>
  <si>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</si>
  <si>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</si>
  <si>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</si>
  <si>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</si>
  <si>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</si>
  <si>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</si>
  <si>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</si>
  <si>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</si>
  <si>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</si>
  <si>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</si>
  <si>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</si>
  <si>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</si>
  <si>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</si>
  <si>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</si>
  <si>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</si>
  <si>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</si>
  <si>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</si>
  <si>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</si>
  <si>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</si>
  <si>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</si>
  <si>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</si>
  <si>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</si>
  <si>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</si>
  <si>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</si>
  <si>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</si>
  <si>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</si>
  <si>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</si>
  <si>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</si>
  <si>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</si>
  <si>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</si>
  <si>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</si>
  <si>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</si>
  <si>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</si>
  <si>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</si>
  <si>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</si>
  <si>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</si>
  <si>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</si>
  <si>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</si>
  <si>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</si>
  <si>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</si>
  <si>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</si>
  <si>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</si>
  <si>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</si>
  <si>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</si>
  <si>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</si>
  <si>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</si>
  <si>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</si>
  <si>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</si>
  <si>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</si>
  <si>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</si>
  <si>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</si>
  <si>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</si>
  <si>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</si>
  <si>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</si>
  <si>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</si>
  <si>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</si>
  <si>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</si>
  <si>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</si>
  <si>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</si>
  <si>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</si>
  <si>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</si>
  <si>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</si>
  <si>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</si>
  <si>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</si>
  <si>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</si>
  <si>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</si>
  <si>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</si>
  <si>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</si>
  <si>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</si>
  <si>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</si>
  <si>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</si>
  <si>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</si>
  <si>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</si>
  <si>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</si>
  <si>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</si>
  <si>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</si>
  <si>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</si>
  <si>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</si>
  <si>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</si>
  <si>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</si>
  <si>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</si>
  <si>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</si>
  <si>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</si>
  <si>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</si>
  <si>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</si>
  <si>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</si>
  <si>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</si>
  <si>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</si>
  <si>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</si>
  <si>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</si>
  <si>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</si>
  <si>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</si>
  <si>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</si>
  <si>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</si>
  <si>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</si>
  <si>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</si>
  <si>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</si>
  <si>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</si>
  <si>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</si>
  <si>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</si>
  <si>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</si>
  <si>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</si>
  <si>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</si>
  <si>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</si>
  <si>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</si>
  <si>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</si>
  <si>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</si>
  <si>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</si>
  <si>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</si>
  <si>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</si>
  <si>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</si>
  <si>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</si>
  <si>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</si>
  <si>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</si>
  <si>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</si>
  <si>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</si>
  <si>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</si>
  <si>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</si>
  <si>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</si>
  <si>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</si>
  <si>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</si>
  <si>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</si>
  <si>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</si>
  <si>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</si>
  <si>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</si>
  <si>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</si>
  <si>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</si>
  <si>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</si>
  <si>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</si>
  <si>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</si>
  <si>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</si>
  <si>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</si>
  <si>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</si>
  <si>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</si>
  <si>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</si>
  <si>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</si>
  <si>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</si>
  <si>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</si>
  <si>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</si>
  <si>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</si>
  <si>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</si>
  <si>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</si>
  <si>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</si>
  <si>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</si>
  <si>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</si>
  <si>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</si>
  <si>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</si>
  <si>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</si>
  <si>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</si>
  <si>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</si>
  <si>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</si>
  <si>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</si>
  <si>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</si>
  <si>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</si>
  <si>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</si>
  <si>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</si>
  <si>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</si>
  <si>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</si>
  <si>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</si>
  <si>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</si>
  <si>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</si>
  <si>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</si>
  <si>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</si>
  <si>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</si>
  <si>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</si>
  <si>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</si>
  <si>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</si>
  <si>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</si>
  <si>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</si>
  <si>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</si>
  <si>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</si>
  <si>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</si>
  <si>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</si>
  <si>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</si>
  <si>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</si>
  <si>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</si>
  <si>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</si>
  <si>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</si>
  <si>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</si>
  <si>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</si>
  <si>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</si>
  <si>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</si>
  <si>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</si>
  <si>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</si>
  <si>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</si>
  <si>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</si>
  <si>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</si>
  <si>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</si>
  <si>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</si>
  <si>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</si>
  <si>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</si>
  <si>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</si>
  <si>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</si>
  <si>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</si>
  <si>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</si>
  <si>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</si>
  <si>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</si>
  <si>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</si>
  <si>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</si>
  <si>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</si>
  <si>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</si>
  <si>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</si>
  <si>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</si>
  <si>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</si>
  <si>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</si>
  <si>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</si>
  <si>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</si>
  <si>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</si>
  <si>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</si>
  <si>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</si>
  <si>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</si>
  <si>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</si>
  <si>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</si>
  <si>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</si>
  <si>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</si>
  <si>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</si>
  <si>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</si>
  <si>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</si>
  <si>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</si>
  <si>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</si>
  <si>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</si>
  <si>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</si>
  <si>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</si>
  <si>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</si>
  <si>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</si>
  <si>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</si>
  <si>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</si>
  <si>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</si>
  <si>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</si>
  <si>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</si>
  <si>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</si>
  <si>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</si>
  <si>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</si>
  <si>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</si>
  <si>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</si>
  <si>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</si>
  <si>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</si>
  <si>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</si>
  <si>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</si>
  <si>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</si>
  <si>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</si>
  <si>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</si>
  <si>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</si>
  <si>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</si>
  <si>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</si>
  <si>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</si>
  <si>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</si>
  <si>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</si>
  <si>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</si>
  <si>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</si>
  <si>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</si>
  <si>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</si>
  <si>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</si>
  <si>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</si>
  <si>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</si>
  <si>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</si>
  <si>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</si>
  <si>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</si>
  <si>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</si>
  <si>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</si>
  <si>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</si>
  <si>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</si>
  <si>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</si>
  <si>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</si>
  <si>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</si>
  <si>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</si>
  <si>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</si>
  <si>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</si>
  <si>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</si>
  <si>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</si>
  <si>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</si>
  <si>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</si>
  <si>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</si>
  <si>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</si>
  <si>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</si>
  <si>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</si>
  <si>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</si>
  <si>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</si>
  <si>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</si>
  <si>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</si>
  <si>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</si>
  <si>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</si>
  <si>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</si>
  <si>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</si>
  <si>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</si>
  <si>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</si>
  <si>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</si>
  <si>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</si>
  <si>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</si>
  <si>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</si>
  <si>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</si>
  <si>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</si>
  <si>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</si>
  <si>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</si>
  <si>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</si>
  <si>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</si>
  <si>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</si>
  <si>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</si>
  <si>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</si>
  <si>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</si>
  <si>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</si>
  <si>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</si>
  <si>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</si>
  <si>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</si>
  <si>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</si>
  <si>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</si>
  <si>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</si>
  <si>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</si>
  <si>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</si>
  <si>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</si>
  <si>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</si>
  <si>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</si>
  <si>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</si>
  <si>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</si>
  <si>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</si>
  <si>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</si>
  <si>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</si>
  <si>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</si>
  <si>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</si>
  <si>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</si>
  <si>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</si>
  <si>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</si>
  <si>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</si>
  <si>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</si>
  <si>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</si>
  <si>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</si>
  <si>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</si>
  <si>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</si>
  <si>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</si>
  <si>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</si>
  <si>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</si>
  <si>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</si>
  <si>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</si>
  <si>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</si>
  <si>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</si>
  <si>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</si>
  <si>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</si>
  <si>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</si>
  <si>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</si>
  <si>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</si>
  <si>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</si>
  <si>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</si>
  <si>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</si>
  <si>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</si>
  <si>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</si>
  <si>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</si>
  <si>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</si>
  <si>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</si>
  <si>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</si>
  <si>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</si>
  <si>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</si>
  <si>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</si>
  <si>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</si>
  <si>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</si>
  <si>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</si>
  <si>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</si>
  <si>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</si>
  <si>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</si>
  <si>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</si>
  <si>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</si>
  <si>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</si>
  <si>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</si>
  <si>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</si>
  <si>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</si>
  <si>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</si>
  <si>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</si>
  <si>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</si>
  <si>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</si>
  <si>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</si>
  <si>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</si>
  <si>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</si>
  <si>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</si>
  <si>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</si>
  <si>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</si>
  <si>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</si>
  <si>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</si>
  <si>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</si>
  <si>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</si>
  <si>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</si>
  <si>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</si>
  <si>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</si>
  <si>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</si>
  <si>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</si>
  <si>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</si>
  <si>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</si>
  <si>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</si>
  <si>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</si>
  <si>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</si>
  <si>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</si>
  <si>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</si>
  <si>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</si>
  <si>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</si>
  <si>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</si>
  <si>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</si>
  <si>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</si>
  <si>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</si>
  <si>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</si>
  <si>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</si>
  <si>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</si>
  <si>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</si>
  <si>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</si>
  <si>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</si>
  <si>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</si>
  <si>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</si>
  <si>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</si>
  <si>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</si>
  <si>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</si>
  <si>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</si>
  <si>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</si>
  <si>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</si>
  <si>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</si>
  <si>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</si>
  <si>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</si>
  <si>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</si>
  <si>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</si>
  <si>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</si>
  <si>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</si>
  <si>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</si>
  <si>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</si>
  <si>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</si>
  <si>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</si>
  <si>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</si>
  <si>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</si>
  <si>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</si>
  <si>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</si>
  <si>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</si>
  <si>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</si>
  <si>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</si>
  <si>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</si>
  <si>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</si>
  <si>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</si>
  <si>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</si>
  <si>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</si>
  <si>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</si>
  <si>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</si>
  <si>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</si>
  <si>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</si>
  <si>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</si>
  <si>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</si>
  <si>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</si>
  <si>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</si>
  <si>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</si>
  <si>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</si>
  <si>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</si>
  <si>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</si>
  <si>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</si>
  <si>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</si>
  <si>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</si>
  <si>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</si>
  <si>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</si>
  <si>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</si>
  <si>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</si>
  <si>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</si>
  <si>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</si>
  <si>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</si>
  <si>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</si>
  <si>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</si>
  <si>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</si>
  <si>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</si>
  <si>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</si>
  <si>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</si>
  <si>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</si>
  <si>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</si>
  <si>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</si>
  <si>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</si>
  <si>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</si>
  <si>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</si>
  <si>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</si>
  <si>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</si>
  <si>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</si>
  <si>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</si>
  <si>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</si>
  <si>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</si>
  <si>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</si>
  <si>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</si>
  <si>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</si>
  <si>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</si>
  <si>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</si>
  <si>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</si>
  <si>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</si>
  <si>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</si>
  <si>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</si>
  <si>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</si>
  <si>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</si>
  <si>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</si>
  <si>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</si>
  <si>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</si>
  <si>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</si>
  <si>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</si>
  <si>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</si>
  <si>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</si>
  <si>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</si>
  <si>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</si>
  <si>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</si>
  <si>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</si>
  <si>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</si>
  <si>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</si>
  <si>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</si>
  <si>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</si>
  <si>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</si>
  <si>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</si>
  <si>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</si>
  <si>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</si>
  <si>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</si>
  <si>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</si>
  <si>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</si>
  <si>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</si>
  <si>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</si>
  <si>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</si>
  <si>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</si>
  <si>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</si>
  <si>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</si>
  <si>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</si>
  <si>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</si>
  <si>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</si>
  <si>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</si>
  <si>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</si>
  <si>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</si>
  <si>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</si>
  <si>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</si>
  <si>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</si>
  <si>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</si>
  <si>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</si>
  <si>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</si>
  <si>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</si>
  <si>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</si>
  <si>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</si>
  <si>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</si>
  <si>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</si>
  <si>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</si>
  <si>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</si>
  <si>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</si>
  <si>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</si>
  <si>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</si>
  <si>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</si>
  <si>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</si>
  <si>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</si>
  <si>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</si>
  <si>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</si>
  <si>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</si>
  <si>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</si>
  <si>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</si>
  <si>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</si>
  <si>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</si>
  <si>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</si>
  <si>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</si>
  <si>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</si>
  <si>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</si>
  <si>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</si>
  <si>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</si>
  <si>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</si>
  <si>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</si>
  <si>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</si>
  <si>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</si>
  <si>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</si>
  <si>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</si>
  <si>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</si>
  <si>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</si>
  <si>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</si>
  <si>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</si>
  <si>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</si>
  <si>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</si>
  <si>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</si>
  <si>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</si>
  <si>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</si>
  <si>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</si>
  <si>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</si>
  <si>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</si>
  <si>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</si>
  <si>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</si>
  <si>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</si>
  <si>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</si>
  <si>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</si>
  <si>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</si>
  <si>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</si>
  <si>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</si>
  <si>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</si>
  <si>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</si>
  <si>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</si>
  <si>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</si>
  <si>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</si>
  <si>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</si>
  <si>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</si>
  <si>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</si>
  <si>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</si>
  <si>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</si>
  <si>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</si>
  <si>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</si>
  <si>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</si>
  <si>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</si>
  <si>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</si>
  <si>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</si>
  <si>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</si>
  <si>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</si>
  <si>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</si>
  <si>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</si>
  <si>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</si>
  <si>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</si>
  <si>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</si>
  <si>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</si>
  <si>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</si>
  <si>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</si>
  <si>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</si>
  <si>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</si>
  <si>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</si>
  <si>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</si>
  <si>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</si>
  <si>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</si>
  <si>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</si>
  <si>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</si>
  <si>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</si>
  <si>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</si>
  <si>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</si>
  <si>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</si>
  <si>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</si>
  <si>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</si>
  <si>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</si>
  <si>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</si>
  <si>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</si>
  <si>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</si>
  <si>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</si>
  <si>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</si>
  <si>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</si>
  <si>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</si>
  <si>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</si>
  <si>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</si>
  <si>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</si>
  <si>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</si>
  <si>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</si>
  <si>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</si>
  <si>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</si>
  <si>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</si>
  <si>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</si>
  <si>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</si>
  <si>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</si>
  <si>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</si>
  <si>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</si>
  <si>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</si>
  <si>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</si>
  <si>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</si>
  <si>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</si>
  <si>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</si>
  <si>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</si>
  <si>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</si>
  <si>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</si>
  <si>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</si>
  <si>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</si>
  <si>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</si>
  <si>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</si>
  <si>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</si>
  <si>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</si>
  <si>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</si>
  <si>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</si>
  <si>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</si>
  <si>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</si>
  <si>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</si>
  <si>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</si>
  <si>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</si>
  <si>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</si>
  <si>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</si>
  <si>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</si>
  <si>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</si>
  <si>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</si>
  <si>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</si>
  <si>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</si>
  <si>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</si>
  <si>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</si>
  <si>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</si>
  <si>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</si>
  <si>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</si>
  <si>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</si>
  <si>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</si>
  <si>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</si>
  <si>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</si>
  <si>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</si>
  <si>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</si>
  <si>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</si>
  <si>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</si>
  <si>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</si>
  <si>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</si>
  <si>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</si>
  <si>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</si>
  <si>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</si>
  <si>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</si>
  <si>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</si>
  <si>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</si>
  <si>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</si>
  <si>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</si>
  <si>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</si>
  <si>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</si>
  <si>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</si>
  <si>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</si>
  <si>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</si>
  <si>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</si>
  <si>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</si>
  <si>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</si>
  <si>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</si>
  <si>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</si>
  <si>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</si>
  <si>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</si>
  <si>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</si>
  <si>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</si>
  <si>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</si>
  <si>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</si>
  <si>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</si>
  <si>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</si>
  <si>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</si>
  <si>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</si>
  <si>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</si>
  <si>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</si>
  <si>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</si>
  <si>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</si>
  <si>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</si>
  <si>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</si>
  <si>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</si>
  <si>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</si>
  <si>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</si>
  <si>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</si>
  <si>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</si>
  <si>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</si>
  <si>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</si>
  <si>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</si>
  <si>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</si>
  <si>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</si>
  <si>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</si>
  <si>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</si>
  <si>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</si>
  <si>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</si>
  <si>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</si>
  <si>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</si>
  <si>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</si>
  <si>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</si>
  <si>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</si>
  <si>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</si>
  <si>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</si>
  <si>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</si>
  <si>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</si>
  <si>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</si>
  <si>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</si>
  <si>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</si>
  <si>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</si>
  <si>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</si>
  <si>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</si>
  <si>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</si>
  <si>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</si>
  <si>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</si>
  <si>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</si>
  <si>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</si>
  <si>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</si>
  <si>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</si>
  <si>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</si>
  <si>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</si>
  <si>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</si>
  <si>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</si>
  <si>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</si>
  <si>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</si>
  <si>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</si>
  <si>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</si>
  <si>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</si>
  <si>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</si>
  <si>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</si>
  <si>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</si>
  <si>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</si>
  <si>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</si>
  <si>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</si>
  <si>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</si>
  <si>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</si>
  <si>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</si>
  <si>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</si>
  <si>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</si>
  <si>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</si>
  <si>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</si>
  <si>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</si>
  <si>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</si>
  <si>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</si>
  <si>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</si>
  <si>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</si>
  <si>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</si>
  <si>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</si>
  <si>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</si>
  <si>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</si>
  <si>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</si>
  <si>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</si>
  <si>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</si>
  <si>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</si>
  <si>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</si>
  <si>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</si>
  <si>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</si>
  <si>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</si>
  <si>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</si>
  <si>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</si>
  <si>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</si>
  <si>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</si>
  <si>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</si>
  <si>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</si>
  <si>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</si>
  <si>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</si>
  <si>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</si>
  <si>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</si>
  <si>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</si>
  <si>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</si>
  <si>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</si>
  <si>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</si>
  <si>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</si>
  <si>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</si>
  <si>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</si>
  <si>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</si>
  <si>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</si>
  <si>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</si>
  <si>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</si>
  <si>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</si>
  <si>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</si>
  <si>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</si>
  <si>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</si>
  <si>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</si>
  <si>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</si>
  <si>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</si>
  <si>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</si>
  <si>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</si>
  <si>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</si>
  <si>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</si>
  <si>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</si>
  <si>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</si>
  <si>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</si>
  <si>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</si>
  <si>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</si>
  <si>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</si>
  <si>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</si>
  <si>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</si>
  <si>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</si>
  <si>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</si>
  <si>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</si>
  <si>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</si>
  <si>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</si>
  <si>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</si>
  <si>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</si>
  <si>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</si>
  <si>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</si>
  <si>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</si>
  <si>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</si>
  <si>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</si>
  <si>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</si>
  <si>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</si>
  <si>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</si>
  <si>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</si>
  <si>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</si>
  <si>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</si>
  <si>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</si>
  <si>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</si>
  <si>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</si>
  <si>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</si>
  <si>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</si>
  <si>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</si>
  <si>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</si>
  <si>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</si>
  <si>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</si>
  <si>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</si>
  <si>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</si>
  <si>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</si>
  <si>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</si>
  <si>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</si>
  <si>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</si>
  <si>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</si>
  <si>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</si>
  <si>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</si>
  <si>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</si>
  <si>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</si>
  <si>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</si>
  <si>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</si>
  <si>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</si>
  <si>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</si>
  <si>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</si>
  <si>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</si>
  <si>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</si>
  <si>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</si>
  <si>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</si>
  <si>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</si>
  <si>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</si>
  <si>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</si>
  <si>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</si>
  <si>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</si>
  <si>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</si>
  <si>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</si>
  <si>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</si>
  <si>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</si>
  <si>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</si>
  <si>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</si>
  <si>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</si>
  <si>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</si>
  <si>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</si>
  <si>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</si>
  <si>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</si>
  <si>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</si>
  <si>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</si>
  <si>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</si>
  <si>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</si>
  <si>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</si>
  <si>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</si>
  <si>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</si>
  <si>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</si>
  <si>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</si>
  <si>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</si>
  <si>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</si>
  <si>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</si>
  <si>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</si>
  <si>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</si>
  <si>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</si>
  <si>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</si>
  <si>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</si>
  <si>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</si>
  <si>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</si>
  <si>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</si>
  <si>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</si>
  <si>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</si>
  <si>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</si>
  <si>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</si>
  <si>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</si>
  <si>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</si>
  <si>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</si>
  <si>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</si>
  <si>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</si>
  <si>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</si>
  <si>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</si>
  <si>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</si>
  <si>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</si>
  <si>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</si>
  <si>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</si>
  <si>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</si>
  <si>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</si>
  <si>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</si>
  <si>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</si>
  <si>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</si>
  <si>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</si>
  <si>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</si>
  <si>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</si>
  <si>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</si>
  <si>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</si>
  <si>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</si>
  <si>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</si>
  <si>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</si>
  <si>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</si>
  <si>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</si>
  <si>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</si>
  <si>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</si>
  <si>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</si>
  <si>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</si>
  <si>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</si>
  <si>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</si>
  <si>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</si>
  <si>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</si>
  <si>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</si>
  <si>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</si>
  <si>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</si>
  <si>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</si>
  <si>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</si>
  <si>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</si>
  <si>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</si>
  <si>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</si>
  <si>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</si>
  <si>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</si>
  <si>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</si>
  <si>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</si>
  <si>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</si>
  <si>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</si>
  <si>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</si>
  <si>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</si>
  <si>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</si>
  <si>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</si>
  <si>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</si>
  <si>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</si>
  <si>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</si>
  <si>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</si>
  <si>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</si>
  <si>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</si>
  <si>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</si>
  <si>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</si>
  <si>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</si>
  <si>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</si>
  <si>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</si>
  <si>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</si>
  <si>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</si>
  <si>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</si>
  <si>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</si>
  <si>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</si>
  <si>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</si>
  <si>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</si>
  <si>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</si>
  <si>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</si>
  <si>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</si>
  <si>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</si>
  <si>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</si>
  <si>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</si>
  <si>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</si>
  <si>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</si>
  <si>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</si>
  <si>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</si>
  <si>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</si>
  <si>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</si>
  <si>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</si>
  <si>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</si>
  <si>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</si>
  <si>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</si>
  <si>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</si>
  <si>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</si>
  <si>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</si>
  <si>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</si>
  <si>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</si>
  <si>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</si>
  <si>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</si>
  <si>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</si>
  <si>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</si>
  <si>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</si>
  <si>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</si>
  <si>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</si>
  <si>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</si>
  <si>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</si>
  <si>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</si>
  <si>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</si>
  <si>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</si>
  <si>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</si>
  <si>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</si>
  <si>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</si>
  <si>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</si>
  <si>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</si>
  <si>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</si>
  <si>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</si>
  <si>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</si>
  <si>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</si>
  <si>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</si>
  <si>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</si>
  <si>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</si>
  <si>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</si>
  <si>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</si>
  <si>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</si>
  <si>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</si>
  <si>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</si>
  <si>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</si>
  <si>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</si>
  <si>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</si>
  <si>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</si>
  <si>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</si>
  <si>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</si>
  <si>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</si>
  <si>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</si>
  <si>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</si>
  <si>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</si>
  <si>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</si>
  <si>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</si>
  <si>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</si>
  <si>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</si>
  <si>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</si>
  <si>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</si>
  <si>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</si>
  <si>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</si>
  <si>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</si>
  <si>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</si>
  <si>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</si>
  <si>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</si>
  <si>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</si>
  <si>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</si>
  <si>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</si>
  <si>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</si>
  <si>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</si>
  <si>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</si>
  <si>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</si>
  <si>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</si>
  <si>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</si>
  <si>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</si>
  <si>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</si>
  <si>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</si>
  <si>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</si>
  <si>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</si>
  <si>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</si>
  <si>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</si>
  <si>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</si>
  <si>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</si>
  <si>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</si>
  <si>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</si>
  <si>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</si>
  <si>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</si>
  <si>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</si>
  <si>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</si>
  <si>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</si>
  <si>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</si>
  <si>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</si>
  <si>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</si>
  <si>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</si>
  <si>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</si>
  <si>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</si>
  <si>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</si>
  <si>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</si>
  <si>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</si>
  <si>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</si>
  <si>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</si>
  <si>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</si>
  <si>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</si>
  <si>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</si>
  <si>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</si>
  <si>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</si>
  <si>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</si>
  <si>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</si>
  <si>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</si>
  <si>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</si>
  <si>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</si>
  <si>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</si>
  <si>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</si>
  <si>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</si>
  <si>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</si>
  <si>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</si>
  <si>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</si>
  <si>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</si>
  <si>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</si>
  <si>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</si>
  <si>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</si>
  <si>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</si>
  <si>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</si>
  <si>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</si>
  <si>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</si>
  <si>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</si>
  <si>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</si>
  <si>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</si>
  <si>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</si>
  <si>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</si>
  <si>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</si>
  <si>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</si>
  <si>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</si>
  <si>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</si>
  <si>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</si>
  <si>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</si>
  <si>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</si>
  <si>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</si>
  <si>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</si>
  <si>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</si>
  <si>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</si>
  <si>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</si>
  <si>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</si>
  <si>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</si>
  <si>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</si>
  <si>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</si>
  <si>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</si>
  <si>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</si>
  <si>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</si>
  <si>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</si>
  <si>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</si>
  <si>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</si>
  <si>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</si>
  <si>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</si>
  <si>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</si>
  <si>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</si>
  <si>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</si>
  <si>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</si>
  <si>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</si>
  <si>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</si>
  <si>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</si>
  <si>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</si>
  <si>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</si>
  <si>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</si>
  <si>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</si>
  <si>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</si>
  <si>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</si>
  <si>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</si>
  <si>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</si>
  <si>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</si>
  <si>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</si>
  <si>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</si>
  <si>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</si>
  <si>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</si>
  <si>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</si>
  <si>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</si>
  <si>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</si>
  <si>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</si>
  <si>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</si>
  <si>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</si>
  <si>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</si>
  <si>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</si>
  <si>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</si>
  <si>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</si>
  <si>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</si>
  <si>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</si>
  <si>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</si>
  <si>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</si>
  <si>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</si>
  <si>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</si>
  <si>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</si>
  <si>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</si>
  <si>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</si>
  <si>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</si>
  <si>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</si>
  <si>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</si>
  <si>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</si>
  <si>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</si>
  <si>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</si>
  <si>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</si>
  <si>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</si>
  <si>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</si>
  <si>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</si>
  <si>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</si>
  <si>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</si>
  <si>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</si>
  <si>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</si>
  <si>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</si>
  <si>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</si>
  <si>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</si>
  <si>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</si>
  <si>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</si>
  <si>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</si>
  <si>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</si>
  <si>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</si>
  <si>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</si>
  <si>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</si>
  <si>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</si>
  <si>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</si>
  <si>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</si>
  <si>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</si>
  <si>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</si>
  <si>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</si>
  <si>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</si>
  <si>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</si>
  <si>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</si>
  <si>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</si>
  <si>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</si>
  <si>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</si>
  <si>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</si>
  <si>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</si>
  <si>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</si>
  <si>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</si>
  <si>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</si>
  <si>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</si>
  <si>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</si>
  <si>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</si>
  <si>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</si>
  <si>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</si>
  <si>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</si>
  <si>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</si>
  <si>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</si>
  <si>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</si>
  <si>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</si>
  <si>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</si>
  <si>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</si>
  <si>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</si>
  <si>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</si>
  <si>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</si>
  <si>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</si>
  <si>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</si>
  <si>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</si>
  <si>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</si>
  <si>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</si>
  <si>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</si>
  <si>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</si>
  <si>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</si>
  <si>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</si>
  <si>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</si>
  <si>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</si>
  <si>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</si>
  <si>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</si>
  <si>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</si>
  <si>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</si>
  <si>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</si>
  <si>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</si>
  <si>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</si>
  <si>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</si>
  <si>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</si>
  <si>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</si>
  <si>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</si>
  <si>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</si>
  <si>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</si>
  <si>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</si>
  <si>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</si>
  <si>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</si>
  <si>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</si>
  <si>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</si>
  <si>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</si>
  <si>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</si>
  <si>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</si>
  <si>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</si>
  <si>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</si>
  <si>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</si>
  <si>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</si>
  <si>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</si>
  <si>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</si>
  <si>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</si>
  <si>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</si>
  <si>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</si>
  <si>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</si>
  <si>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</si>
  <si>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</si>
  <si>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</si>
  <si>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</si>
  <si>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</si>
  <si>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</si>
  <si>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</si>
  <si>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</si>
  <si>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</si>
  <si>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</si>
  <si>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</si>
  <si>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</si>
  <si>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</si>
  <si>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</si>
  <si>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</si>
  <si>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</si>
  <si>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</si>
  <si>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</si>
  <si>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</si>
  <si>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</si>
  <si>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</si>
  <si>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</si>
  <si>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</si>
  <si>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</si>
  <si>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</si>
  <si>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</si>
  <si>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</si>
  <si>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</si>
  <si>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</si>
  <si>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</si>
  <si>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</si>
  <si>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</si>
  <si>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</si>
  <si>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</si>
  <si>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</si>
  <si>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</si>
  <si>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</si>
  <si>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</si>
  <si>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</si>
  <si>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</si>
  <si>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</si>
  <si>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</si>
  <si>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</si>
  <si>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</si>
  <si>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</si>
  <si>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</si>
  <si>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</si>
  <si>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</si>
  <si>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</si>
  <si>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</si>
  <si>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</si>
  <si>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</si>
  <si>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</si>
  <si>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</si>
  <si>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</si>
  <si>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</si>
  <si>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</si>
  <si>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</si>
  <si>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</si>
  <si>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</si>
  <si>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</si>
  <si>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</si>
  <si>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</si>
  <si>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</si>
  <si>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</si>
  <si>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</si>
  <si>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</si>
  <si>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</si>
  <si>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</si>
  <si>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</si>
  <si>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</si>
  <si>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</si>
  <si>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</si>
  <si>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</si>
  <si>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</si>
  <si>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</si>
  <si>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</si>
  <si>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</si>
  <si>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</si>
  <si>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</si>
  <si>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</si>
  <si>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</si>
  <si>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</si>
  <si>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</si>
  <si>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</si>
  <si>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</si>
  <si>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</si>
  <si>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</si>
  <si>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</si>
  <si>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</si>
  <si>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</si>
  <si>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</si>
  <si>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</si>
  <si>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</si>
  <si>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</si>
  <si>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</si>
  <si>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</si>
  <si>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</si>
  <si>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</si>
  <si>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</si>
  <si>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</si>
  <si>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</si>
  <si>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</si>
  <si>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</si>
  <si>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</si>
  <si>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</si>
  <si>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</si>
  <si>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</si>
  <si>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</si>
  <si>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</si>
  <si>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</si>
  <si>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</si>
  <si>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</si>
  <si>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</si>
  <si>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</si>
  <si>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</si>
  <si>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</si>
  <si>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</si>
  <si>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</si>
  <si>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</si>
  <si>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</si>
  <si>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</si>
  <si>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</si>
  <si>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</si>
  <si>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</si>
  <si>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</si>
  <si>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</si>
  <si>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</si>
  <si>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</si>
  <si>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</si>
  <si>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</si>
  <si>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</si>
  <si>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</si>
  <si>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</si>
  <si>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</si>
  <si>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</si>
  <si>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</si>
  <si>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</si>
  <si>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</si>
  <si>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</si>
  <si>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</si>
  <si>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</si>
  <si>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</si>
  <si>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</si>
  <si>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</si>
  <si>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</si>
  <si>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</si>
  <si>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</si>
  <si>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</si>
  <si>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</si>
  <si>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</si>
  <si>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</si>
  <si>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</si>
  <si>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</si>
  <si>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</si>
  <si>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</si>
  <si>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</si>
  <si>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</si>
  <si>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</si>
  <si>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</si>
  <si>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</si>
  <si>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</si>
  <si>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</si>
  <si>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</si>
  <si>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</si>
  <si>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</si>
  <si>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</si>
  <si>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</si>
  <si>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</si>
  <si>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</si>
  <si>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</si>
  <si>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</si>
  <si>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</si>
  <si>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</si>
  <si>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</si>
  <si>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</si>
  <si>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</si>
  <si>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</si>
  <si>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</si>
  <si>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</si>
  <si>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</si>
  <si>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</si>
  <si>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</si>
  <si>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</si>
  <si>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</si>
  <si>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</si>
  <si>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</si>
  <si>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</si>
  <si>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</si>
  <si>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</si>
  <si>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</si>
  <si>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</si>
  <si>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</si>
  <si>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</si>
  <si>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</si>
  <si>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</si>
  <si>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</si>
  <si>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</si>
  <si>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</si>
  <si>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</si>
  <si>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</si>
  <si>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</si>
  <si>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</si>
  <si>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</si>
  <si>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</si>
  <si>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</si>
  <si>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</si>
  <si>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</si>
  <si>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</si>
  <si>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</si>
  <si>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</si>
  <si>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</si>
  <si>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</si>
  <si>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</si>
  <si>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</si>
  <si>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</si>
  <si>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</si>
  <si>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</si>
  <si>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</si>
  <si>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</si>
  <si>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</si>
  <si>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</si>
  <si>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</si>
  <si>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</si>
  <si>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</si>
  <si>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</si>
  <si>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</si>
  <si>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</si>
  <si>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</si>
  <si>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</si>
  <si>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</si>
  <si>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</si>
  <si>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</si>
  <si>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</si>
  <si>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</si>
  <si>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</si>
  <si>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</si>
  <si>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</si>
  <si>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</si>
  <si>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</si>
  <si>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</si>
  <si>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</si>
  <si>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</si>
  <si>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</si>
  <si>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</si>
  <si>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</si>
  <si>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</si>
  <si>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</si>
  <si>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</si>
  <si>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</si>
  <si>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</si>
  <si>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</si>
  <si>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</si>
  <si>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</si>
  <si>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</si>
  <si>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</si>
  <si>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</si>
  <si>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</si>
  <si>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</si>
  <si>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</si>
  <si>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</si>
  <si>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</si>
  <si>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</si>
  <si>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</si>
  <si>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</si>
  <si>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</si>
  <si>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</si>
  <si>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</si>
  <si>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</si>
  <si>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</si>
  <si>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</si>
  <si>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</si>
  <si>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</si>
  <si>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</si>
  <si>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</si>
  <si>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</si>
  <si>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</si>
  <si>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</si>
  <si>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</si>
  <si>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</si>
  <si>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</si>
  <si>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</si>
  <si>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</si>
  <si>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</si>
  <si>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</si>
  <si>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</si>
  <si>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</si>
  <si>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</si>
  <si>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</si>
  <si>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</si>
  <si>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</si>
  <si>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</si>
  <si>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</si>
  <si>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</si>
  <si>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</si>
  <si>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</si>
  <si>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</si>
  <si>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</si>
  <si>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</si>
  <si>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</si>
  <si>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</si>
  <si>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</si>
  <si>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</si>
  <si>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</si>
  <si>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</si>
  <si>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</si>
  <si>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</si>
  <si>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</si>
  <si>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</si>
  <si>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</si>
  <si>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</si>
  <si>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</si>
  <si>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</si>
  <si>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</si>
  <si>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</si>
  <si>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</si>
  <si>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</si>
  <si>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</si>
  <si>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</si>
  <si>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</si>
  <si>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</si>
  <si>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</si>
  <si>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</si>
  <si>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</si>
  <si>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</si>
  <si>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</si>
  <si>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</si>
  <si>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</si>
  <si>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</si>
  <si>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</si>
  <si>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</si>
  <si>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</si>
  <si>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</si>
  <si>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</si>
  <si>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</si>
  <si>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</si>
  <si>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</si>
  <si>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</si>
  <si>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</si>
  <si>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</si>
  <si>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</si>
  <si>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</si>
  <si>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</si>
  <si>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</si>
  <si>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</si>
  <si>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</si>
  <si>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</si>
  <si>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</si>
  <si>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</si>
  <si>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</si>
  <si>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</si>
  <si>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</si>
  <si>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</si>
  <si>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</si>
  <si>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</si>
  <si>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</si>
  <si>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</si>
  <si>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</si>
  <si>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</si>
  <si>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</si>
  <si>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</si>
  <si>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</si>
  <si>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</si>
  <si>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</si>
  <si>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</si>
  <si>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</si>
  <si>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</si>
  <si>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</si>
  <si>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</si>
  <si>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</si>
  <si>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</si>
  <si>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</si>
  <si>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</si>
  <si>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</si>
  <si>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</si>
  <si>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</si>
  <si>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</si>
  <si>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</si>
  <si>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</si>
  <si>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</si>
  <si>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</si>
  <si>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</si>
  <si>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</si>
  <si>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</si>
  <si>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</si>
  <si>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</si>
  <si>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</si>
  <si>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</si>
  <si>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</si>
  <si>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</si>
  <si>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</si>
  <si>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</si>
  <si>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</si>
  <si>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</si>
  <si>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</si>
  <si>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</si>
  <si>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</si>
  <si>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</si>
  <si>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</si>
  <si>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</si>
  <si>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</si>
  <si>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</si>
  <si>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</si>
  <si>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</si>
  <si>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</si>
  <si>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</si>
  <si>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</si>
  <si>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</si>
  <si>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</si>
  <si>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</si>
  <si>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</si>
  <si>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</si>
  <si>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</si>
  <si>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</si>
  <si>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</si>
  <si>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</si>
  <si>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</si>
  <si>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</si>
  <si>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</si>
  <si>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</si>
  <si>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</si>
  <si>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</si>
  <si>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</si>
  <si>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</si>
  <si>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</si>
  <si>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</si>
  <si>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</si>
  <si>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</si>
  <si>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</si>
  <si>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</si>
  <si>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</si>
  <si>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</si>
  <si>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</si>
  <si>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</si>
  <si>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</si>
  <si>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</si>
  <si>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</si>
  <si>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</si>
  <si>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</si>
  <si>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</si>
  <si>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</si>
  <si>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</si>
  <si>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</si>
  <si>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</si>
  <si>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</si>
  <si>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</si>
  <si>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</si>
  <si>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</si>
  <si>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</si>
  <si>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</si>
  <si>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</si>
  <si>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</si>
  <si>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</si>
  <si>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</si>
  <si>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</si>
  <si>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</si>
  <si>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</si>
  <si>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</si>
  <si>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</si>
  <si>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</si>
  <si>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</si>
  <si>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</si>
  <si>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</si>
  <si>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</si>
  <si>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</si>
  <si>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</si>
  <si>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</si>
  <si>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</si>
  <si>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</si>
  <si>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</si>
  <si>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</si>
  <si>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</si>
  <si>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</si>
  <si>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</si>
  <si>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</si>
  <si>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</si>
  <si>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</si>
  <si>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</si>
  <si>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</si>
  <si>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</si>
  <si>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</si>
  <si>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</si>
  <si>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</si>
  <si>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</si>
  <si>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</si>
  <si>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</si>
  <si>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</si>
  <si>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</si>
  <si>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</si>
  <si>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</si>
  <si>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</si>
  <si>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</si>
  <si>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</si>
  <si>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</si>
  <si>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</si>
  <si>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</si>
  <si>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</si>
  <si>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</si>
  <si>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</si>
  <si>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</si>
  <si>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</si>
  <si>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</si>
  <si>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</si>
  <si>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</si>
  <si>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</si>
  <si>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</si>
  <si>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</si>
  <si>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</si>
  <si>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</si>
  <si>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</si>
  <si>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</si>
  <si>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</si>
  <si>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</si>
  <si>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</si>
  <si>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</si>
  <si>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</si>
  <si>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</si>
  <si>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</si>
  <si>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</si>
  <si>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</si>
  <si>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</si>
  <si>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</si>
  <si>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</si>
  <si>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</si>
  <si>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</si>
  <si>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</si>
  <si>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</si>
  <si>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</si>
  <si>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</si>
  <si>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</si>
  <si>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</si>
  <si>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</si>
  <si>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</si>
  <si>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</si>
  <si>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</si>
  <si>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</si>
  <si>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</si>
  <si>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</si>
  <si>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</si>
  <si>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</si>
  <si>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</si>
  <si>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</si>
  <si>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</si>
  <si>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</si>
  <si>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</si>
  <si>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</si>
  <si>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</si>
  <si>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</si>
  <si>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</si>
  <si>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</si>
  <si>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</si>
  <si>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</si>
  <si>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</si>
  <si>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</si>
  <si>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</si>
  <si>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</si>
  <si>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</si>
  <si>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</si>
  <si>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</si>
  <si>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</si>
  <si>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</si>
  <si>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</si>
  <si>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</si>
  <si>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</si>
  <si>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</si>
  <si>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</si>
  <si>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</si>
  <si>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</si>
  <si>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</si>
  <si>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</si>
  <si>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</si>
  <si>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</si>
  <si>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</si>
  <si>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</si>
  <si>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</si>
  <si>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</si>
  <si>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</si>
  <si>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</si>
  <si>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</si>
  <si>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</si>
  <si>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</si>
  <si>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</si>
  <si>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</si>
  <si>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</si>
  <si>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</si>
  <si>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</si>
  <si>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</si>
  <si>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</si>
  <si>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</si>
  <si>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</si>
  <si>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</si>
  <si>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</si>
  <si>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</si>
  <si>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</si>
  <si>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</si>
  <si>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</si>
  <si>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</si>
  <si>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</si>
  <si>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</si>
  <si>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</si>
  <si>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</si>
  <si>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</si>
  <si>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</si>
  <si>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</si>
  <si>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</si>
  <si>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</si>
  <si>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</si>
  <si>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</si>
  <si>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</si>
  <si>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</si>
  <si>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</si>
  <si>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</si>
  <si>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</si>
  <si>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</si>
  <si>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</si>
  <si>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</si>
  <si>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</si>
  <si>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</si>
  <si>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</si>
  <si>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</si>
  <si>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</si>
  <si>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</si>
  <si>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</si>
  <si>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</si>
  <si>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</si>
  <si>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</si>
  <si>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</si>
  <si>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</si>
  <si>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</si>
  <si>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</si>
  <si>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</si>
  <si>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</si>
  <si>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</si>
  <si>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</si>
  <si>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</si>
  <si>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</si>
  <si>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</si>
  <si>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</si>
  <si>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</si>
  <si>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</si>
  <si>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</si>
  <si>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</si>
  <si>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</si>
  <si>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</si>
  <si>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</si>
  <si>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</si>
  <si>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</si>
  <si>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</si>
  <si>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</si>
  <si>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</si>
  <si>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</si>
  <si>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</si>
  <si>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</si>
  <si>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</si>
  <si>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</si>
  <si>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</si>
  <si>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</si>
  <si>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</si>
  <si>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</si>
  <si>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</si>
  <si>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</si>
  <si>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</si>
  <si>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</si>
  <si>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</si>
  <si>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</si>
  <si>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</si>
  <si>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</si>
  <si>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</si>
  <si>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</si>
  <si>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</si>
  <si>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</si>
  <si>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</si>
  <si>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</si>
  <si>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</si>
  <si>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</si>
  <si>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</si>
  <si>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</si>
  <si>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</si>
  <si>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</si>
  <si>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</si>
  <si>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</si>
  <si>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</si>
  <si>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</si>
  <si>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</si>
  <si>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</si>
  <si>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</si>
  <si>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</si>
  <si>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</si>
  <si>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</si>
  <si>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</si>
  <si>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</si>
  <si>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</si>
  <si>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</si>
  <si>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</si>
  <si>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</si>
  <si>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</si>
  <si>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</si>
  <si>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</si>
  <si>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</si>
  <si>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</si>
  <si>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</si>
  <si>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</si>
  <si>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</si>
  <si>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</si>
  <si>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</si>
  <si>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</si>
  <si>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</si>
  <si>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</si>
  <si>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</si>
  <si>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</si>
  <si>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</si>
  <si>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</si>
  <si>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</si>
  <si>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</si>
  <si>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</si>
  <si>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</si>
  <si>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</si>
  <si>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</si>
  <si>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</si>
  <si>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</si>
  <si>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</si>
  <si>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</si>
  <si>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</si>
  <si>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</si>
  <si>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</si>
  <si>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</si>
  <si>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</si>
  <si>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</si>
  <si>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</si>
  <si>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</si>
  <si>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</si>
  <si>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</si>
  <si>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</si>
  <si>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</si>
  <si>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</si>
  <si>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</si>
  <si>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</si>
  <si>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</si>
  <si>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</si>
  <si>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</si>
  <si>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</si>
  <si>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</si>
  <si>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</si>
  <si>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</si>
  <si>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</si>
  <si>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</si>
  <si>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</si>
  <si>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</si>
  <si>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</si>
  <si>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</si>
  <si>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</si>
  <si>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</si>
  <si>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</si>
  <si>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</si>
  <si>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</si>
  <si>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</si>
  <si>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</si>
  <si>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</si>
  <si>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</si>
  <si>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</si>
  <si>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</si>
  <si>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</si>
  <si>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</si>
  <si>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</si>
  <si>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</si>
  <si>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</si>
  <si>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</si>
  <si>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</si>
  <si>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</si>
  <si>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</si>
  <si>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</si>
  <si>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</si>
  <si>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</si>
  <si>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</si>
  <si>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</si>
  <si>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</si>
  <si>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</si>
  <si>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</si>
  <si>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</si>
  <si>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</si>
  <si>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</si>
  <si>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</si>
  <si>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</si>
  <si>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</si>
  <si>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</si>
  <si>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</si>
  <si>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</si>
  <si>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</si>
  <si>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</si>
  <si>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</si>
  <si>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</si>
  <si>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</si>
  <si>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</si>
  <si>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</si>
  <si>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</si>
  <si>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</si>
  <si>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</si>
  <si>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</si>
  <si>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</si>
  <si>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</si>
  <si>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</si>
  <si>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</si>
  <si>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</si>
  <si>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</si>
  <si>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</si>
  <si>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</si>
  <si>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</si>
  <si>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</si>
  <si>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</si>
  <si>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</si>
  <si>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</si>
  <si>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</si>
  <si>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</si>
  <si>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</si>
  <si>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</si>
  <si>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</si>
  <si>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</si>
  <si>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</si>
  <si>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</si>
  <si>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</si>
  <si>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</si>
  <si>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</si>
  <si>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</si>
  <si>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</si>
  <si>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</si>
  <si>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</si>
  <si>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</si>
  <si>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</si>
  <si>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</si>
  <si>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</si>
  <si>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</si>
  <si>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</si>
  <si>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</si>
  <si>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</si>
  <si>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</si>
  <si>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</si>
  <si>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</si>
  <si>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</si>
  <si>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</si>
  <si>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</si>
  <si>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</si>
  <si>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</si>
  <si>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</si>
  <si>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</si>
  <si>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</si>
  <si>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</si>
  <si>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</si>
  <si>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</si>
  <si>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</si>
  <si>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</si>
  <si>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</si>
  <si>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</si>
  <si>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</si>
  <si>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</si>
  <si>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</si>
  <si>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</si>
  <si>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</si>
  <si>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</si>
  <si>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</si>
  <si>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</si>
  <si>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</si>
  <si>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</si>
  <si>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</si>
  <si>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</si>
  <si>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</si>
  <si>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</si>
  <si>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</si>
  <si>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</si>
  <si>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</si>
  <si>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</si>
  <si>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</si>
  <si>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</si>
  <si>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</si>
  <si>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</si>
  <si>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</si>
  <si>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</si>
  <si>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</si>
  <si>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</si>
  <si>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</si>
  <si>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</si>
  <si>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</si>
  <si>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</si>
  <si>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</si>
  <si>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</si>
  <si>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</si>
  <si>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</si>
  <si>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</si>
  <si>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</si>
  <si>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</si>
  <si>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</si>
  <si>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</si>
  <si>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</si>
  <si>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</si>
  <si>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</si>
  <si>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</si>
  <si>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</si>
  <si>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</si>
  <si>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</si>
  <si>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</si>
  <si>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</si>
  <si>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</si>
  <si>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</si>
  <si>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</si>
  <si>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</si>
  <si>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</si>
  <si>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</si>
  <si>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</si>
  <si>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</si>
  <si>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</si>
  <si>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</si>
  <si>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</si>
  <si>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</si>
  <si>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</si>
  <si>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</si>
  <si>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</si>
  <si>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</si>
  <si>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</si>
  <si>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</si>
  <si>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</si>
  <si>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</si>
  <si>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</si>
  <si>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</si>
  <si>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</si>
  <si>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</si>
  <si>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</si>
  <si>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</si>
  <si>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</si>
  <si>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</si>
  <si>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</si>
  <si>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</si>
  <si>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</si>
  <si>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</si>
  <si>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</si>
  <si>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</si>
  <si>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</si>
  <si>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</si>
  <si>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</si>
  <si>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</si>
  <si>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</si>
  <si>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</si>
  <si>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</si>
  <si>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</si>
  <si>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</si>
  <si>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</si>
  <si>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</si>
  <si>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</si>
  <si>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</si>
  <si>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</si>
  <si>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</si>
  <si>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</si>
  <si>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</si>
  <si>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</si>
  <si>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</si>
  <si>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</si>
  <si>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</si>
  <si>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</si>
  <si>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</si>
  <si>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</si>
  <si>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</si>
  <si>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</si>
  <si>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</si>
  <si>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</si>
  <si>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</si>
  <si>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</si>
  <si>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</si>
  <si>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</si>
  <si>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</si>
  <si>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</si>
  <si>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</si>
  <si>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</si>
  <si>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</si>
  <si>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</si>
  <si>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</si>
  <si>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</si>
  <si>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</si>
  <si>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</si>
  <si>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</si>
  <si>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</si>
  <si>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</si>
  <si>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</si>
  <si>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</si>
  <si>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</si>
  <si>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</si>
  <si>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</si>
  <si>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</si>
  <si>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</si>
  <si>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</si>
  <si>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</si>
  <si>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</si>
  <si>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</si>
  <si>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</si>
  <si>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</si>
  <si>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</si>
  <si>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</si>
  <si>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</si>
  <si>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</si>
  <si>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</si>
  <si>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</si>
  <si>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</si>
  <si>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</si>
  <si>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</si>
  <si>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</si>
  <si>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</si>
  <si>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</si>
  <si>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</si>
  <si>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</si>
  <si>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</si>
  <si>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</si>
  <si>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</si>
  <si>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</si>
  <si>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</si>
  <si>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</si>
  <si>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</si>
  <si>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</si>
  <si>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</si>
  <si>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</si>
  <si>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</si>
  <si>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</si>
  <si>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</si>
  <si>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</si>
  <si>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</si>
  <si>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</si>
  <si>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</si>
  <si>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</si>
  <si>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</si>
  <si>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</si>
  <si>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</si>
  <si>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</si>
  <si>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</si>
  <si>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</si>
  <si>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</si>
  <si>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</si>
  <si>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</si>
  <si>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</si>
  <si>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</si>
  <si>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</si>
  <si>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</si>
  <si>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</si>
  <si>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</si>
  <si>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</si>
  <si>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</si>
  <si>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</si>
  <si>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</si>
  <si>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</si>
  <si>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</si>
  <si>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</si>
  <si>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</si>
  <si>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</si>
  <si>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</si>
  <si>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</si>
  <si>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</si>
  <si>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</si>
  <si>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</si>
  <si>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</si>
  <si>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</si>
  <si>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</si>
  <si>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</si>
  <si>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</si>
  <si>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</si>
  <si>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</si>
  <si>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</si>
  <si>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</si>
  <si>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</si>
  <si>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</si>
  <si>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</si>
  <si>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</si>
  <si>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</si>
  <si>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</si>
  <si>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</si>
  <si>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</si>
  <si>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</si>
  <si>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</si>
  <si>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</si>
  <si>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</si>
  <si>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</si>
  <si>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</si>
  <si>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</si>
  <si>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</si>
  <si>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</si>
  <si>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</si>
  <si>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</si>
  <si>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</si>
  <si>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</si>
  <si>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</si>
  <si>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</si>
  <si>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</si>
  <si>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</si>
  <si>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</si>
  <si>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</si>
  <si>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</si>
  <si>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</si>
  <si>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</si>
  <si>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</si>
  <si>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</si>
  <si>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</si>
  <si>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</si>
  <si>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</si>
  <si>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</si>
  <si>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</si>
  <si>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</si>
  <si>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</si>
  <si>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</si>
  <si>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</si>
  <si>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</si>
  <si>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</si>
  <si>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</si>
  <si>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</si>
  <si>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</si>
  <si>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</si>
  <si>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</si>
  <si>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</si>
  <si>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</si>
  <si>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</si>
  <si>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</si>
  <si>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</si>
  <si>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</si>
  <si>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</si>
  <si>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</si>
  <si>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</si>
  <si>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</si>
  <si>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</si>
  <si>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</si>
  <si>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</si>
  <si>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</si>
  <si>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</si>
  <si>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</si>
  <si>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</si>
  <si>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</si>
  <si>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</si>
  <si>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</si>
  <si>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</si>
  <si>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</si>
  <si>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</si>
  <si>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</si>
  <si>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</si>
  <si>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</si>
  <si>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</si>
  <si>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</si>
  <si>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</si>
  <si>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</si>
  <si>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</si>
  <si>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</si>
  <si>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</si>
  <si>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</si>
  <si>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</si>
  <si>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</si>
  <si>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</si>
  <si>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</si>
  <si>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</si>
  <si>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</si>
  <si>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</si>
  <si>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</si>
  <si>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</si>
  <si>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</si>
  <si>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</si>
  <si>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</si>
  <si>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</si>
  <si>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</si>
  <si>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</si>
  <si>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</si>
  <si>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</si>
  <si>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</si>
  <si>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</si>
  <si>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</si>
  <si>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</si>
  <si>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</si>
  <si>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</si>
  <si>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</si>
  <si>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</si>
  <si>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</si>
  <si>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</si>
  <si>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</si>
  <si>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</si>
  <si>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</si>
  <si>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</si>
  <si>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</si>
  <si>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</si>
  <si>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</si>
  <si>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</si>
  <si>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</si>
  <si>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</si>
  <si>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</si>
  <si>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</si>
  <si>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</si>
  <si>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</si>
  <si>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</si>
  <si>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</si>
  <si>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</si>
  <si>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</si>
  <si>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</si>
  <si>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</si>
  <si>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</si>
  <si>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</si>
  <si>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</si>
  <si>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</si>
  <si>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</si>
  <si>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</si>
  <si>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</si>
  <si>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</si>
  <si>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</si>
  <si>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</si>
  <si>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</si>
  <si>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</si>
  <si>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</si>
  <si>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</si>
  <si>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</si>
  <si>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</si>
  <si>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</si>
  <si>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</si>
  <si>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</si>
  <si>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</si>
  <si>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</si>
  <si>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</si>
  <si>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</si>
  <si>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</si>
  <si>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</si>
  <si>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</si>
  <si>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</si>
  <si>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</si>
  <si>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</si>
  <si>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</si>
  <si>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</si>
  <si>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</si>
  <si>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</si>
  <si>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</si>
  <si>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</si>
  <si>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</si>
  <si>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</si>
  <si>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</si>
  <si>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</si>
  <si>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</si>
  <si>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</si>
  <si>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</si>
  <si>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</si>
  <si>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</si>
  <si>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</si>
  <si>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</si>
  <si>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</si>
  <si>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</si>
  <si>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</si>
  <si>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</si>
  <si>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</si>
  <si>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</si>
  <si>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</si>
  <si>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</si>
  <si>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</si>
  <si>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</si>
  <si>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</si>
  <si>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</si>
  <si>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</si>
  <si>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</si>
  <si>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</si>
  <si>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</si>
  <si>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</si>
  <si>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</si>
  <si>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</si>
  <si>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</si>
  <si>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</si>
  <si>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</si>
  <si>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</si>
  <si>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</si>
  <si>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</si>
  <si>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</si>
  <si>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</si>
  <si>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</si>
  <si>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</si>
  <si>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</si>
  <si>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</si>
  <si>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</si>
  <si>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</si>
  <si>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</si>
  <si>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</si>
  <si>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</si>
  <si>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</si>
  <si>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</si>
  <si>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</si>
  <si>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</si>
  <si>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</si>
  <si>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</si>
  <si>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</si>
  <si>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</si>
  <si>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</si>
  <si>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</si>
  <si>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</si>
  <si>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</si>
  <si>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</si>
  <si>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</si>
  <si>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</si>
  <si>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</si>
  <si>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</si>
  <si>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</si>
  <si>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</si>
  <si>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</si>
  <si>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</si>
  <si>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</si>
  <si>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</si>
  <si>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</si>
  <si>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</si>
  <si>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</si>
  <si>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</si>
  <si>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</si>
  <si>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</si>
  <si>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</si>
  <si>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</si>
  <si>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</si>
  <si>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</si>
  <si>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</si>
  <si>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</si>
  <si>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</si>
  <si>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</si>
  <si>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</si>
  <si>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</si>
  <si>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</si>
  <si>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</si>
  <si>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</si>
  <si>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</si>
  <si>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</si>
  <si>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</si>
  <si>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</si>
  <si>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</si>
  <si>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</si>
  <si>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</si>
  <si>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</si>
  <si>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</si>
  <si>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</si>
  <si>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</si>
  <si>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</si>
  <si>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</si>
  <si>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</si>
  <si>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</si>
  <si>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</si>
  <si>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</si>
  <si>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</si>
  <si>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</si>
  <si>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</si>
  <si>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</si>
  <si>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</si>
  <si>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</si>
  <si>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</si>
  <si>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</si>
  <si>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</si>
  <si>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</si>
  <si>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</si>
  <si>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</si>
  <si>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</si>
  <si>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</si>
  <si>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</si>
  <si>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</si>
  <si>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</si>
  <si>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</si>
  <si>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</si>
  <si>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</si>
  <si>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</si>
  <si>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</si>
  <si>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</si>
  <si>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</si>
  <si>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</si>
  <si>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</si>
  <si>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</si>
  <si>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</si>
  <si>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</si>
  <si>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</si>
  <si>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</si>
  <si>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</si>
  <si>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</si>
  <si>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</si>
  <si>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</si>
  <si>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</si>
  <si>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</si>
  <si>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</si>
  <si>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</si>
  <si>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</si>
  <si>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</si>
  <si>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</si>
  <si>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</si>
  <si>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</si>
  <si>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</si>
  <si>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</si>
  <si>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</si>
  <si>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</si>
  <si>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</si>
  <si>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</si>
  <si>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</si>
  <si>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</si>
  <si>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</si>
  <si>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</si>
  <si>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</si>
  <si>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</si>
  <si>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</si>
  <si>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</si>
  <si>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</si>
  <si>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</si>
  <si>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</si>
  <si>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</si>
  <si>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</si>
  <si>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</si>
  <si>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</si>
  <si>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</si>
  <si>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</si>
  <si>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</si>
  <si>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</si>
  <si>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</si>
  <si>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</si>
  <si>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</si>
  <si>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</si>
  <si>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</si>
  <si>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</si>
  <si>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</si>
  <si>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</si>
  <si>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</si>
  <si>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</si>
  <si>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</si>
  <si>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</si>
  <si>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</si>
  <si>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</si>
  <si>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</si>
  <si>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</si>
  <si>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</si>
  <si>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</si>
  <si>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</si>
  <si>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</si>
  <si>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</si>
  <si>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</si>
  <si>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</si>
  <si>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</si>
  <si>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</si>
  <si>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</si>
  <si>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</si>
  <si>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</si>
  <si>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</si>
  <si>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</si>
  <si>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</si>
  <si>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</si>
  <si>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</si>
  <si>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</si>
  <si>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</si>
  <si>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</si>
  <si>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</si>
  <si>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</si>
  <si>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</si>
  <si>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</si>
  <si>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</si>
  <si>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</si>
  <si>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</si>
  <si>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</si>
  <si>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</si>
  <si>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</si>
  <si>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</si>
  <si>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</si>
  <si>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</si>
  <si>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</si>
  <si>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</si>
  <si>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</si>
  <si>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</si>
  <si>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</si>
  <si>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</si>
  <si>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</si>
  <si>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</si>
  <si>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</si>
  <si>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</si>
  <si>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</si>
  <si>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</si>
  <si>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</si>
  <si>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</si>
  <si>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</si>
  <si>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</si>
  <si>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</si>
  <si>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</si>
  <si>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</si>
  <si>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</si>
  <si>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</si>
  <si>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</si>
  <si>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</si>
  <si>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</si>
  <si>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</si>
  <si>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</si>
  <si>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</si>
  <si>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</si>
  <si>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</si>
  <si>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</si>
  <si>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</si>
  <si>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</si>
  <si>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</si>
  <si>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</si>
  <si>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</si>
  <si>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</si>
  <si>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</si>
  <si>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</si>
  <si>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</si>
  <si>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</si>
  <si>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</si>
  <si>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</si>
  <si>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</si>
  <si>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</si>
  <si>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</si>
  <si>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</si>
  <si>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</si>
  <si>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</si>
  <si>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</si>
  <si>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</si>
  <si>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</si>
  <si>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</si>
  <si>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</si>
  <si>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</si>
  <si>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</si>
  <si>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</si>
  <si>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</si>
  <si>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</si>
  <si>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</si>
  <si>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</si>
  <si>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</si>
  <si>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</si>
  <si>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</si>
  <si>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</si>
  <si>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</si>
  <si>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</si>
  <si>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</si>
  <si>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</si>
  <si>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</si>
  <si>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</si>
  <si>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</si>
  <si>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</si>
  <si>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</si>
  <si>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</si>
  <si>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</si>
  <si>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</si>
  <si>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</si>
  <si>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</si>
  <si>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</si>
  <si>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</si>
  <si>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</si>
  <si>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</si>
  <si>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</si>
  <si>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</si>
  <si>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</si>
  <si>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</si>
  <si>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</si>
  <si>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</si>
  <si>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</si>
  <si>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</si>
  <si>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</si>
  <si>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</si>
  <si>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</si>
  <si>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</si>
  <si>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</si>
  <si>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</si>
  <si>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</si>
  <si>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</si>
  <si>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</si>
  <si>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</si>
  <si>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</si>
  <si>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</si>
  <si>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</si>
  <si>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</si>
  <si>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</si>
  <si>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</si>
  <si>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</si>
  <si>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</si>
  <si>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</si>
  <si>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</si>
  <si>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</si>
  <si>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</si>
  <si>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</si>
  <si>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</si>
  <si>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</si>
  <si>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</si>
  <si>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</si>
  <si>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</si>
  <si>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</si>
  <si>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</si>
  <si>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</si>
  <si>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</si>
  <si>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</si>
  <si>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</si>
  <si>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</si>
  <si>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</si>
  <si>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</si>
  <si>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</si>
  <si>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</si>
  <si>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</si>
  <si>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</si>
  <si>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</si>
  <si>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</si>
  <si>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</si>
  <si>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</si>
  <si>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</si>
  <si>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</si>
  <si>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</si>
  <si>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</si>
  <si>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</si>
  <si>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</si>
  <si>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</si>
  <si>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</si>
  <si>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</si>
  <si>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</si>
  <si>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</si>
  <si>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</si>
  <si>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</si>
  <si>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</si>
  <si>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</si>
  <si>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</si>
  <si>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</si>
  <si>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</si>
  <si>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</si>
  <si>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</si>
  <si>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</si>
  <si>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</si>
  <si>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</si>
  <si>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</si>
  <si>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</si>
  <si>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</si>
  <si>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</si>
  <si>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</si>
  <si>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</si>
  <si>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</si>
  <si>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</si>
  <si>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</si>
  <si>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</si>
  <si>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</si>
  <si>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</si>
  <si>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</si>
  <si>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</si>
  <si>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</si>
  <si>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</si>
  <si>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</si>
  <si>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</si>
  <si>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</si>
  <si>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</si>
  <si>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</si>
  <si>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</si>
  <si>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</si>
  <si>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</si>
  <si>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</si>
  <si>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</si>
  <si>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</si>
  <si>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</si>
  <si>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</si>
  <si>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</si>
  <si>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</si>
  <si>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</si>
  <si>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</si>
  <si>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</si>
  <si>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</si>
  <si>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</si>
  <si>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</si>
  <si>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</si>
  <si>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</si>
  <si>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</si>
  <si>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</si>
  <si>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</si>
  <si>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</si>
  <si>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</si>
  <si>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</si>
  <si>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</si>
  <si>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</si>
  <si>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</si>
  <si>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</si>
  <si>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</si>
  <si>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</si>
  <si>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</si>
  <si>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</si>
  <si>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</si>
  <si>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</si>
  <si>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</si>
  <si>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</si>
  <si>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</si>
  <si>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</si>
  <si>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</si>
  <si>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</si>
  <si>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</si>
  <si>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</si>
  <si>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</si>
  <si>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</si>
  <si>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</si>
  <si>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</si>
  <si>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</si>
  <si>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</si>
  <si>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</si>
  <si>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</si>
  <si>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</si>
  <si>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</si>
  <si>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</si>
  <si>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</si>
  <si>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</si>
  <si>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</si>
  <si>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</si>
  <si>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</si>
  <si>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</si>
  <si>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</si>
  <si>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</si>
  <si>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</si>
  <si>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</si>
  <si>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</si>
  <si>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</si>
  <si>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</si>
  <si>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</si>
  <si>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</si>
  <si>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</si>
  <si>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</si>
  <si>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</si>
  <si>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</si>
  <si>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</si>
  <si>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</si>
  <si>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</si>
  <si>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</si>
  <si>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</si>
  <si>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</si>
  <si>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</si>
  <si>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</si>
  <si>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</si>
  <si>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</si>
  <si>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</si>
  <si>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</si>
  <si>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</si>
  <si>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</si>
  <si>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</si>
  <si>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</si>
  <si>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</si>
  <si>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</si>
  <si>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</si>
  <si>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</si>
  <si>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</si>
  <si>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</si>
  <si>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</si>
  <si>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</si>
  <si>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</si>
  <si>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</si>
  <si>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</si>
  <si>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</si>
  <si>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</si>
  <si>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</si>
  <si>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</si>
  <si>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</si>
  <si>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</si>
  <si>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</si>
  <si>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</si>
  <si>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</si>
  <si>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</si>
  <si>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</si>
  <si>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</si>
  <si>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</si>
  <si>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</si>
  <si>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</si>
  <si>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</si>
  <si>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</si>
  <si>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</si>
  <si>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</si>
  <si>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</si>
  <si>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</si>
  <si>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</si>
  <si>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</si>
  <si>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</si>
  <si>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</si>
  <si>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</si>
  <si>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</si>
  <si>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</si>
  <si>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</si>
  <si>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</si>
  <si>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</si>
  <si>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</si>
  <si>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</si>
  <si>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</si>
  <si>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</si>
  <si>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</si>
  <si>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</si>
  <si>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</si>
  <si>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</si>
  <si>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</si>
  <si>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</si>
  <si>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</si>
  <si>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</si>
  <si>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</si>
  <si>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</si>
  <si>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</si>
  <si>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</si>
  <si>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</si>
  <si>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</si>
  <si>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</si>
  <si>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</si>
  <si>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</si>
  <si>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</si>
  <si>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</si>
  <si>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</si>
  <si>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</si>
  <si>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</si>
  <si>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</si>
  <si>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</si>
  <si>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</si>
  <si>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</si>
  <si>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</si>
  <si>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</si>
  <si>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</si>
  <si>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</si>
  <si>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</si>
  <si>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</si>
  <si>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</si>
  <si>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</si>
  <si>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</si>
  <si>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</si>
  <si>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</si>
  <si>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</si>
  <si>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</si>
  <si>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</si>
  <si>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</si>
  <si>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</si>
  <si>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</si>
  <si>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</si>
  <si>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</si>
  <si>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</si>
  <si>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</si>
  <si>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</si>
  <si>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</si>
  <si>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</si>
  <si>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</si>
  <si>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</si>
  <si>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</si>
  <si>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</si>
  <si>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</si>
  <si>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</si>
  <si>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</si>
  <si>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</si>
  <si>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</si>
  <si>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</si>
  <si>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</si>
  <si>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</si>
  <si>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</si>
  <si>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</si>
  <si>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</si>
  <si>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</si>
  <si>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</si>
  <si>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</si>
  <si>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</si>
  <si>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</si>
  <si>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</si>
  <si>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</si>
  <si>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</si>
  <si>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</si>
  <si>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</si>
  <si>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</si>
  <si>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</si>
  <si>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</si>
  <si>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</si>
  <si>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</si>
  <si>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</si>
  <si>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</si>
  <si>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</si>
  <si>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</si>
  <si>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</si>
  <si>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</si>
  <si>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</si>
  <si>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</si>
  <si>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</si>
  <si>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</si>
  <si>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</si>
  <si>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</si>
  <si>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</si>
  <si>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</si>
  <si>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</si>
  <si>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</si>
  <si>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</si>
  <si>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</si>
  <si>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</si>
  <si>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</si>
  <si>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</si>
  <si>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</si>
  <si>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</si>
  <si>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</si>
  <si>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</si>
  <si>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</si>
  <si>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</si>
  <si>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</si>
  <si>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</si>
  <si>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</si>
  <si>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</si>
  <si>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</si>
  <si>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</si>
  <si>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</si>
  <si>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</si>
  <si>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</si>
  <si>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</si>
  <si>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</si>
  <si>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</si>
  <si>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</si>
  <si>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</si>
  <si>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</si>
  <si>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</si>
  <si>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</si>
  <si>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</si>
  <si>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</si>
  <si>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</si>
  <si>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</si>
  <si>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</si>
  <si>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</si>
  <si>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</si>
  <si>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</si>
  <si>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</si>
  <si>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</si>
  <si>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</si>
  <si>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</si>
  <si>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</si>
  <si>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</si>
  <si>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</si>
  <si>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</si>
  <si>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</si>
  <si>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</si>
  <si>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</si>
  <si>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</si>
  <si>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</si>
  <si>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</si>
  <si>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</si>
  <si>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</si>
  <si>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</si>
  <si>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</si>
  <si>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</si>
  <si>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</si>
  <si>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</si>
  <si>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</si>
  <si>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</si>
  <si>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</si>
  <si>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</si>
  <si>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</si>
  <si>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</si>
  <si>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</si>
  <si>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</si>
  <si>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</si>
  <si>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</si>
  <si>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</si>
  <si>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</si>
  <si>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</si>
  <si>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</si>
  <si>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</si>
  <si>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</si>
  <si>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</si>
  <si>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</si>
  <si>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</si>
  <si>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</si>
  <si>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</si>
  <si>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</si>
  <si>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</si>
  <si>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</si>
  <si>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</si>
  <si>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</si>
  <si>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</si>
  <si>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</si>
  <si>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</si>
  <si>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</si>
  <si>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</si>
  <si>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</si>
  <si>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</si>
  <si>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</si>
  <si>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</si>
  <si>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</si>
  <si>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</si>
  <si>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</si>
  <si>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</si>
  <si>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</si>
  <si>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</si>
  <si>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</si>
  <si>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</si>
  <si>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</si>
  <si>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</si>
  <si>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</si>
  <si>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</si>
  <si>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</si>
  <si>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</si>
  <si>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</si>
  <si>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</si>
  <si>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</si>
  <si>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</si>
  <si>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</si>
  <si>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</si>
  <si>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</si>
  <si>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</si>
  <si>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</si>
  <si>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</si>
  <si>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</si>
  <si>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</si>
  <si>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</si>
  <si>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</si>
  <si>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</si>
  <si>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</si>
  <si>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</si>
  <si>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</si>
  <si>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</si>
  <si>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</si>
  <si>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</si>
  <si>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</si>
  <si>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</si>
  <si>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</si>
  <si>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</si>
  <si>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</si>
  <si>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</si>
  <si>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</si>
  <si>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</si>
  <si>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</si>
  <si>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</si>
  <si>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</si>
  <si>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</si>
  <si>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</si>
  <si>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</si>
  <si>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</si>
  <si>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</si>
  <si>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</si>
  <si>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</si>
  <si>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</si>
  <si>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</si>
  <si>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</si>
  <si>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</si>
  <si>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</si>
  <si>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</si>
  <si>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</si>
  <si>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</si>
  <si>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</si>
  <si>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</si>
  <si>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</si>
  <si>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</si>
  <si>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</si>
  <si>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</si>
  <si>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</si>
  <si>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</si>
  <si>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</si>
  <si>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</si>
  <si>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</si>
  <si>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</si>
  <si>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</si>
  <si>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</si>
  <si>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</si>
  <si>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</si>
  <si>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</si>
  <si>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</si>
  <si>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</si>
  <si>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</si>
  <si>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</si>
  <si>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</si>
  <si>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</si>
  <si>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</si>
  <si>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</si>
  <si>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</si>
  <si>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</si>
  <si>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</si>
  <si>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</si>
  <si>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</si>
  <si>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</si>
  <si>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</si>
  <si>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</si>
  <si>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</si>
  <si>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</si>
  <si>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</si>
  <si>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</si>
  <si>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</si>
  <si>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</si>
  <si>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</si>
  <si>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</si>
  <si>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</si>
  <si>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</si>
  <si>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</si>
  <si>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</si>
  <si>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</si>
  <si>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</si>
  <si>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</si>
  <si>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</si>
  <si>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</si>
  <si>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</si>
  <si>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</si>
  <si>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</si>
  <si>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</si>
  <si>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</si>
  <si>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</si>
  <si>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</si>
  <si>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</si>
  <si>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</si>
  <si>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</si>
  <si>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</si>
  <si>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</si>
  <si>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</si>
  <si>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</si>
  <si>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</si>
  <si>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</si>
  <si>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</si>
  <si>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</si>
  <si>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</si>
  <si>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</si>
  <si>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</si>
  <si>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</si>
  <si>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</si>
  <si>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</si>
  <si>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</si>
  <si>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</si>
  <si>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</si>
  <si>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</si>
  <si>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</si>
  <si>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</si>
  <si>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</si>
  <si>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</si>
  <si>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</si>
  <si>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</si>
  <si>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</si>
  <si>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</si>
  <si>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</si>
  <si>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</si>
  <si>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</si>
  <si>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</si>
  <si>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</si>
  <si>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</si>
  <si>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</si>
  <si>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</si>
  <si>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</si>
  <si>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</si>
  <si>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</si>
  <si>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</si>
  <si>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</si>
  <si>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</si>
  <si>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</si>
  <si>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</si>
  <si>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</si>
  <si>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</si>
  <si>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</si>
  <si>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</si>
  <si>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</si>
  <si>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</si>
  <si>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</si>
  <si>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</si>
  <si>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</si>
  <si>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</si>
  <si>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</si>
  <si>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</si>
  <si>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</si>
  <si>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</si>
  <si>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</si>
  <si>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</si>
  <si>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</si>
  <si>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</si>
  <si>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</si>
  <si>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</si>
  <si>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</si>
  <si>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</si>
  <si>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</si>
  <si>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</si>
  <si>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</si>
  <si>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</si>
  <si>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</si>
  <si>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</si>
  <si>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</si>
  <si>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</si>
  <si>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</si>
  <si>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</si>
  <si>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</si>
  <si>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</si>
  <si>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</si>
  <si>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</si>
  <si>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</si>
  <si>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</si>
  <si>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</si>
  <si>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</si>
  <si>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</si>
  <si>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</si>
  <si>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</si>
  <si>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</si>
  <si>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</si>
  <si>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</si>
  <si>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</si>
  <si>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</si>
  <si>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</si>
  <si>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</si>
  <si>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</si>
  <si>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</si>
  <si>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</si>
  <si>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</si>
  <si>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</si>
  <si>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</si>
  <si>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</si>
  <si>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</si>
  <si>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</si>
  <si>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</si>
  <si>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</si>
  <si>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</si>
  <si>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</si>
  <si>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</si>
  <si>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</si>
  <si>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</si>
  <si>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</si>
  <si>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</si>
  <si>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</si>
  <si>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</si>
  <si>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</si>
  <si>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</si>
  <si>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</si>
  <si>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</si>
  <si>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</si>
  <si>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</si>
  <si>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</si>
  <si>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</si>
  <si>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</si>
  <si>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</si>
  <si>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</si>
  <si>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</si>
  <si>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</si>
  <si>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</si>
  <si>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</si>
  <si>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</si>
  <si>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</si>
  <si>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</si>
  <si>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</si>
  <si>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</si>
  <si>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</si>
  <si>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</si>
  <si>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</si>
  <si>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</si>
  <si>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</si>
  <si>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</si>
  <si>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</si>
  <si>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</si>
  <si>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</si>
  <si>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</si>
  <si>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</si>
  <si>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</si>
  <si>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</si>
  <si>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</si>
  <si>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</si>
  <si>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</si>
  <si>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</si>
  <si>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</si>
  <si>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</si>
  <si>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</si>
  <si>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</si>
  <si>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</si>
  <si>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</si>
  <si>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</si>
  <si>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</si>
  <si>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</si>
  <si>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</si>
  <si>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</si>
  <si>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</si>
  <si>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</si>
  <si>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</si>
  <si>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</si>
  <si>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</si>
  <si>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</si>
  <si>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</si>
  <si>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</si>
  <si>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</si>
  <si>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</si>
  <si>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</si>
  <si>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</si>
  <si>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</si>
  <si>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</si>
  <si>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</si>
  <si>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</si>
  <si>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</si>
  <si>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</si>
  <si>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</si>
  <si>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</si>
  <si>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</si>
  <si>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</si>
  <si>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</si>
  <si>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</si>
  <si>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</si>
  <si>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</si>
  <si>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</si>
  <si>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</si>
  <si>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</si>
  <si>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</si>
  <si>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</si>
  <si>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</si>
  <si>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</si>
  <si>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</si>
  <si>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</si>
  <si>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</si>
  <si>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</si>
  <si>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</si>
  <si>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</si>
  <si>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</si>
  <si>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</si>
  <si>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</si>
  <si>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</si>
  <si>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</si>
  <si>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</si>
  <si>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</si>
  <si>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</si>
  <si>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</si>
  <si>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</si>
  <si>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</si>
  <si>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</si>
  <si>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</si>
  <si>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</si>
  <si>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</si>
  <si>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</si>
  <si>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</si>
  <si>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</si>
  <si>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</si>
  <si>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</si>
  <si>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</si>
  <si>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</si>
  <si>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</si>
  <si>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</si>
  <si>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</si>
  <si>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</si>
  <si>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</si>
  <si>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</si>
  <si>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</si>
  <si>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</si>
  <si>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</si>
  <si>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</si>
  <si>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</si>
  <si>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</si>
  <si>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</si>
  <si>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</si>
  <si>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</si>
  <si>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</si>
  <si>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</si>
  <si>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</si>
  <si>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</si>
  <si>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</si>
  <si>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</si>
  <si>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</si>
  <si>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</si>
  <si>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</si>
  <si>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</si>
  <si>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</si>
  <si>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</si>
  <si>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</si>
  <si>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</si>
  <si>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</si>
  <si>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</si>
  <si>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</si>
  <si>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</si>
  <si>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</si>
  <si>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</si>
  <si>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</si>
  <si>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</si>
  <si>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</si>
  <si>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</si>
  <si>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</si>
  <si>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</si>
  <si>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</si>
  <si>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</si>
  <si>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</si>
  <si>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</si>
  <si>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</si>
  <si>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</si>
  <si>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</si>
  <si>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</si>
  <si>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</si>
  <si>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</si>
  <si>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</si>
  <si>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</si>
  <si>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</si>
  <si>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</si>
  <si>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</si>
  <si>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</si>
  <si>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</si>
  <si>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</si>
  <si>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</si>
  <si>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</si>
  <si>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</si>
  <si>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</si>
  <si>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</si>
  <si>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</si>
  <si>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</si>
  <si>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</si>
  <si>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</si>
  <si>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</si>
  <si>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</si>
  <si>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</si>
  <si>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</si>
  <si>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</si>
  <si>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</si>
  <si>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</si>
  <si>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</si>
  <si>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</si>
  <si>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</si>
  <si>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</si>
  <si>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</si>
  <si>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</si>
  <si>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</si>
  <si>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</si>
  <si>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</si>
  <si>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</si>
  <si>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</si>
  <si>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</si>
  <si>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</si>
  <si>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</si>
  <si>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</si>
  <si>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</si>
  <si>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</si>
  <si>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</si>
  <si>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</si>
  <si>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</si>
  <si>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</si>
  <si>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</si>
  <si>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</si>
  <si>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</si>
  <si>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</si>
  <si>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</si>
  <si>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</si>
  <si>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</si>
  <si>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</si>
  <si>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</si>
  <si>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</si>
  <si>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</si>
  <si>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</si>
  <si>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</si>
  <si>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</si>
  <si>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</si>
  <si>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</si>
  <si>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</si>
  <si>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</si>
  <si>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</si>
  <si>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</si>
  <si>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</si>
  <si>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</si>
  <si>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</si>
  <si>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</si>
  <si>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</si>
  <si>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</si>
  <si>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</si>
  <si>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</si>
  <si>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</si>
  <si>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</si>
  <si>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</si>
  <si>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</si>
  <si>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</si>
  <si>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</si>
  <si>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</si>
  <si>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</si>
  <si>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</si>
  <si>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</si>
  <si>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</si>
  <si>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</si>
  <si>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</si>
  <si>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</si>
  <si>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</si>
  <si>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</si>
  <si>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</si>
  <si>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</si>
  <si>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</si>
  <si>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</si>
  <si>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</si>
  <si>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</si>
  <si>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</si>
  <si>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</si>
  <si>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</si>
  <si>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</si>
  <si>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</si>
  <si>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</si>
  <si>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</si>
  <si>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</si>
  <si>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</si>
  <si>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</si>
  <si>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</si>
  <si>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</si>
  <si>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</si>
  <si>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</si>
  <si>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</si>
  <si>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</si>
  <si>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</si>
  <si>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</si>
  <si>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</si>
  <si>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</si>
  <si>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</si>
  <si>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</si>
  <si>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</si>
  <si>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</si>
  <si>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</si>
  <si>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</si>
  <si>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</si>
  <si>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</si>
  <si>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</si>
  <si>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</si>
  <si>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</si>
  <si>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</si>
  <si>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</si>
  <si>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</si>
  <si>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</si>
  <si>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</si>
  <si>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</si>
  <si>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</si>
  <si>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</si>
  <si>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</si>
  <si>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</si>
  <si>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</si>
  <si>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</si>
  <si>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</si>
  <si>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</si>
  <si>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</si>
  <si>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</si>
  <si>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</si>
  <si>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</si>
  <si>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</si>
  <si>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</si>
  <si>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</si>
  <si>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</si>
  <si>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</si>
  <si>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</si>
  <si>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</si>
  <si>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</si>
  <si>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</si>
  <si>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</si>
  <si>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</si>
  <si>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</si>
  <si>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</si>
  <si>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</si>
  <si>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</si>
  <si>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</si>
  <si>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</si>
  <si>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</si>
  <si>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</si>
  <si>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</si>
  <si>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</si>
  <si>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</si>
  <si>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</si>
  <si>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</si>
  <si>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</si>
  <si>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</si>
  <si>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</si>
  <si>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</si>
  <si>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</si>
  <si>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</si>
  <si>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</si>
  <si>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</si>
  <si>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</si>
  <si>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</si>
  <si>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</si>
  <si>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</si>
  <si>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</si>
  <si>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</si>
  <si>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</si>
  <si>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</si>
  <si>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</si>
  <si>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</si>
  <si>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</si>
  <si>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</si>
  <si>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</si>
  <si>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</si>
  <si>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</si>
  <si>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</si>
  <si>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</si>
  <si>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</si>
  <si>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</si>
  <si>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</si>
  <si>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</si>
  <si>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</si>
  <si>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</si>
  <si>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</si>
  <si>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</si>
  <si>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</si>
  <si>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</si>
  <si>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</si>
  <si>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</si>
  <si>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</si>
  <si>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</si>
  <si>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</si>
  <si>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</si>
  <si>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</si>
  <si>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</si>
  <si>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</si>
  <si>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</si>
  <si>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</si>
  <si>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</si>
  <si>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</si>
  <si>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</si>
  <si>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</si>
  <si>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</si>
  <si>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</si>
  <si>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</si>
  <si>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</si>
  <si>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</si>
  <si>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</si>
  <si>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</si>
  <si>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</si>
  <si>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</si>
  <si>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</si>
  <si>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</si>
  <si>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</si>
  <si>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</si>
  <si>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</si>
  <si>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</si>
  <si>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</si>
  <si>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</si>
  <si>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</si>
  <si>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</si>
  <si>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</si>
  <si>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</si>
  <si>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</si>
  <si>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</si>
  <si>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</si>
  <si>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</si>
  <si>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</si>
  <si>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</si>
  <si>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</si>
  <si>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</si>
  <si>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</si>
  <si>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</si>
  <si>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</si>
  <si>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</si>
  <si>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</si>
  <si>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</si>
  <si>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</si>
  <si>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</si>
  <si>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</si>
  <si>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</si>
  <si>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</si>
  <si>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</si>
  <si>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</si>
  <si>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</si>
  <si>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</si>
  <si>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</si>
  <si>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</si>
  <si>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</si>
  <si>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</si>
  <si>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</si>
  <si>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</si>
  <si>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</si>
  <si>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</si>
  <si>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</si>
  <si>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</si>
  <si>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</si>
  <si>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</si>
  <si>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</si>
  <si>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</si>
  <si>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</si>
  <si>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</si>
  <si>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</si>
  <si>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</si>
  <si>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</si>
  <si>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</si>
  <si>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</si>
  <si>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</si>
  <si>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</si>
  <si>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</si>
  <si>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</si>
  <si>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</si>
  <si>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</si>
  <si>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</si>
  <si>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</si>
  <si>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</si>
  <si>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</si>
  <si>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</si>
  <si>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</si>
  <si>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</si>
  <si>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</si>
  <si>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</si>
  <si>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</si>
  <si>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</si>
  <si>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</si>
  <si>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</si>
  <si>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</si>
  <si>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</si>
  <si>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</si>
  <si>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</si>
  <si>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</si>
  <si>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</si>
  <si>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</si>
  <si>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</si>
  <si>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</si>
  <si>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</si>
  <si>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</si>
  <si>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</si>
  <si>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</si>
  <si>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</si>
  <si>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</si>
  <si>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</si>
  <si>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</si>
  <si>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</si>
  <si>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</si>
  <si>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</si>
  <si>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</si>
  <si>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</si>
  <si>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</si>
  <si>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</si>
  <si>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</si>
  <si>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</si>
  <si>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</si>
  <si>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</si>
  <si>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</si>
  <si>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</si>
  <si>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</si>
  <si>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</si>
  <si>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</si>
  <si>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</si>
  <si>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</si>
  <si>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</si>
  <si>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</si>
  <si>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</si>
  <si>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</si>
  <si>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</si>
  <si>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</si>
  <si>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</si>
  <si>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</si>
  <si>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</si>
  <si>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</si>
  <si>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</si>
  <si>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</si>
  <si>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</si>
  <si>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</si>
  <si>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</si>
  <si>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</si>
  <si>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</si>
  <si>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</si>
  <si>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</si>
  <si>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</si>
  <si>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</si>
  <si>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</si>
  <si>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</si>
  <si>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</si>
  <si>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</si>
  <si>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</si>
  <si>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</si>
  <si>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</si>
  <si>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</si>
  <si>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</si>
  <si>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</si>
  <si>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</si>
  <si>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</si>
  <si>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</si>
  <si>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</si>
  <si>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</si>
  <si>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</si>
  <si>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</si>
  <si>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</si>
  <si>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</si>
  <si>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</si>
  <si>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</si>
  <si>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</si>
  <si>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</si>
  <si>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</si>
  <si>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</si>
  <si>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</si>
  <si>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</si>
  <si>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</si>
  <si>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</si>
  <si>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</si>
  <si>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</si>
  <si>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</si>
  <si>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</si>
  <si>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</si>
  <si>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</si>
  <si>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</si>
  <si>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</si>
  <si>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</si>
  <si>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</si>
  <si>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</si>
  <si>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</si>
  <si>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</si>
  <si>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</si>
  <si>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</si>
  <si>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</si>
  <si>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</si>
  <si>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</si>
  <si>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</si>
  <si>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</si>
  <si>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</si>
  <si>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</si>
  <si>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</si>
  <si>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</si>
  <si>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</si>
  <si>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</si>
  <si>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</si>
  <si>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</si>
  <si>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</si>
  <si>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</si>
  <si>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</si>
  <si>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</si>
  <si>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</si>
  <si>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</si>
  <si>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</si>
  <si>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</si>
  <si>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</si>
  <si>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</si>
  <si>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</si>
  <si>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</si>
  <si>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</si>
  <si>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</si>
  <si>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</si>
  <si>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</si>
  <si>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</si>
  <si>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</si>
  <si>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</si>
  <si>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</si>
  <si>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</si>
  <si>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</si>
  <si>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</si>
  <si>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</si>
  <si>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</si>
  <si>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</si>
  <si>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</si>
  <si>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</si>
  <si>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</si>
  <si>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</si>
  <si>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</si>
  <si>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</si>
  <si>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</si>
  <si>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</si>
  <si>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</si>
  <si>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</si>
  <si>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</si>
  <si>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</si>
  <si>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</si>
  <si>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</si>
  <si>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</si>
  <si>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</si>
  <si>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</si>
  <si>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</si>
  <si>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</si>
  <si>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</si>
  <si>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</si>
  <si>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</si>
  <si>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</si>
  <si>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</si>
  <si>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</si>
  <si>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</si>
  <si>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</si>
  <si>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</si>
  <si>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</si>
  <si>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</si>
  <si>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</si>
  <si>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</si>
  <si>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</si>
  <si>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</si>
  <si>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</si>
  <si>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</si>
  <si>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</si>
  <si>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</si>
  <si>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</si>
  <si>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</si>
  <si>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</si>
  <si>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</si>
  <si>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</si>
  <si>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</si>
  <si>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</si>
  <si>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</si>
  <si>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</si>
  <si>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</si>
  <si>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</si>
  <si>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</si>
  <si>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</si>
  <si>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</si>
  <si>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</si>
  <si>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</si>
  <si>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</si>
  <si>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</si>
  <si>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</si>
  <si>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</si>
  <si>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</si>
  <si>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</si>
  <si>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</si>
  <si>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</si>
  <si>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</si>
  <si>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</si>
  <si>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</si>
  <si>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</si>
  <si>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</si>
  <si>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</si>
  <si>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</si>
  <si>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</si>
  <si>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</si>
  <si>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</si>
  <si>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</si>
  <si>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</si>
  <si>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</si>
  <si>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</si>
  <si>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</si>
  <si>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</si>
  <si>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</si>
  <si>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</si>
  <si>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</si>
  <si>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</si>
  <si>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</si>
  <si>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</si>
  <si>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</si>
  <si>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</si>
  <si>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</si>
  <si>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</si>
  <si>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</si>
  <si>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</si>
  <si>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</si>
  <si>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</si>
  <si>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</si>
  <si>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</si>
  <si>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</si>
  <si>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</si>
  <si>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</si>
  <si>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</si>
  <si>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</si>
  <si>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</si>
  <si>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</si>
  <si>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</si>
  <si>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</si>
  <si>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</si>
  <si>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</si>
  <si>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</si>
  <si>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</si>
  <si>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</si>
  <si>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</si>
  <si>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</si>
  <si>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</si>
  <si>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</si>
  <si>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</si>
  <si>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</si>
  <si>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</si>
  <si>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</si>
  <si>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</si>
  <si>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</si>
  <si>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</si>
  <si>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</si>
  <si>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</si>
  <si>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</si>
  <si>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</si>
  <si>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</si>
  <si>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</si>
  <si>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</si>
  <si>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</si>
  <si>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</si>
  <si>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</si>
  <si>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</si>
  <si>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</si>
  <si>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</si>
  <si>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</si>
  <si>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</si>
  <si>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</si>
  <si>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</si>
  <si>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</si>
  <si>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</si>
  <si>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</si>
  <si>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</si>
  <si>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</si>
  <si>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</si>
  <si>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</si>
  <si>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</si>
  <si>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</si>
  <si>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</si>
  <si>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</si>
  <si>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</si>
  <si>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</si>
  <si>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</si>
  <si>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</si>
  <si>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</si>
  <si>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</si>
  <si>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</si>
  <si>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</si>
  <si>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</si>
  <si>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</si>
  <si>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</si>
  <si>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</si>
  <si>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</si>
  <si>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</si>
  <si>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</si>
  <si>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</si>
  <si>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</si>
  <si>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</si>
  <si>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</si>
  <si>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</si>
  <si>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</si>
  <si>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</si>
  <si>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</si>
  <si>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</si>
  <si>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</si>
  <si>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</si>
  <si>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</si>
  <si>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</si>
  <si>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</si>
  <si>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</si>
  <si>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</si>
  <si>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</si>
  <si>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</si>
  <si>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</si>
  <si>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</si>
  <si>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</si>
  <si>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</si>
  <si>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</si>
  <si>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</si>
  <si>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</si>
  <si>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</si>
  <si>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</si>
  <si>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</si>
  <si>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</si>
  <si>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</si>
  <si>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</si>
  <si>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</si>
  <si>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</si>
  <si>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</si>
  <si>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</si>
  <si>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</si>
  <si>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</si>
  <si>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</si>
  <si>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</si>
  <si>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</si>
  <si>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</si>
  <si>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</si>
  <si>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</si>
  <si>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</si>
  <si>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</si>
  <si>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</si>
  <si>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</si>
  <si>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</si>
  <si>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</si>
  <si>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</si>
  <si>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</si>
  <si>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</si>
  <si>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</si>
  <si>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</si>
  <si>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</si>
  <si>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</si>
  <si>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</si>
  <si>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</si>
  <si>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</si>
  <si>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</si>
  <si>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</si>
  <si>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</si>
  <si>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</si>
  <si>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</si>
  <si>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</si>
  <si>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</si>
  <si>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</si>
  <si>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</si>
  <si>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</si>
  <si>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</si>
  <si>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</si>
  <si>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</si>
  <si>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</si>
  <si>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</si>
  <si>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</si>
  <si>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</si>
  <si>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</si>
  <si>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</si>
  <si>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</si>
  <si>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</si>
  <si>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</si>
  <si>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</si>
  <si>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</si>
  <si>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</si>
  <si>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</si>
  <si>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</si>
  <si>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</si>
  <si>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</si>
  <si>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</si>
  <si>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</si>
  <si>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</si>
  <si>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</si>
  <si>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</si>
  <si>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</si>
  <si>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</si>
  <si>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</si>
  <si>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</si>
  <si>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</si>
  <si>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</si>
  <si>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</si>
  <si>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</si>
  <si>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</si>
  <si>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</si>
  <si>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</si>
  <si>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</si>
  <si>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</si>
  <si>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</si>
  <si>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</si>
  <si>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</si>
  <si>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</si>
  <si>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</si>
  <si>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</si>
  <si>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</si>
  <si>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</si>
  <si>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</si>
  <si>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</si>
  <si>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</si>
  <si>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</si>
  <si>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</si>
  <si>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</si>
  <si>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</si>
  <si>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</si>
  <si>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</si>
  <si>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</si>
  <si>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</si>
  <si>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</si>
  <si>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</si>
  <si>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</si>
  <si>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</si>
  <si>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</si>
  <si>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</si>
  <si>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</si>
  <si>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</si>
  <si>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</si>
  <si>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</si>
  <si>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</si>
  <si>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</si>
  <si>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</si>
  <si>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</si>
  <si>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</si>
  <si>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</si>
  <si>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</si>
  <si>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</si>
  <si>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</si>
  <si>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</si>
  <si>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</si>
  <si>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</si>
  <si>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</si>
  <si>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</si>
  <si>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</si>
  <si>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</si>
  <si>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</si>
  <si>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</si>
  <si>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</si>
  <si>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</si>
  <si>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</si>
  <si>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</si>
  <si>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</si>
  <si>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</si>
  <si>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</si>
  <si>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</si>
  <si>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</si>
  <si>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</si>
  <si>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</si>
  <si>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</si>
  <si>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</si>
  <si>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</si>
  <si>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</si>
  <si>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</si>
  <si>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</si>
  <si>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</si>
  <si>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</si>
  <si>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</si>
  <si>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</si>
  <si>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</si>
  <si>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</si>
  <si>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</si>
  <si>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</si>
  <si>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</si>
  <si>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</si>
  <si>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</si>
  <si>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</si>
  <si>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</si>
  <si>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</si>
  <si>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</si>
  <si>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</si>
  <si>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</si>
  <si>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</si>
  <si>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</si>
  <si>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</si>
  <si>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</si>
  <si>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</si>
  <si>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</si>
  <si>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</si>
  <si>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</si>
  <si>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</si>
  <si>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</si>
  <si>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</si>
  <si>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</si>
  <si>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</si>
  <si>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</si>
  <si>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</si>
  <si>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</si>
  <si>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</si>
  <si>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</si>
  <si>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</si>
  <si>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</si>
  <si>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</si>
  <si>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</si>
  <si>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</si>
  <si>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</si>
  <si>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</si>
  <si>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</si>
  <si>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</si>
  <si>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</si>
  <si>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</si>
  <si>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</si>
  <si>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</si>
  <si>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</si>
  <si>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</si>
  <si>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</si>
  <si>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</si>
  <si>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</si>
  <si>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</si>
  <si>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</si>
  <si>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</si>
  <si>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</si>
  <si>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</si>
  <si>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</si>
  <si>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</si>
  <si>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</si>
  <si>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</si>
  <si>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</si>
  <si>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</si>
  <si>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</si>
  <si>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</si>
  <si>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</si>
  <si>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</si>
  <si>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</si>
  <si>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</si>
  <si>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</si>
  <si>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</si>
  <si>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</si>
  <si>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</si>
  <si>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</si>
  <si>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</si>
  <si>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</si>
  <si>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</si>
  <si>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</si>
  <si>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</si>
  <si>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</si>
  <si>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</si>
  <si>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</si>
  <si>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</si>
  <si>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</si>
  <si>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</si>
  <si>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</si>
  <si>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</si>
  <si>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</si>
  <si>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</si>
  <si>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</si>
  <si>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</si>
  <si>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</si>
  <si>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</si>
  <si>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</si>
  <si>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</si>
  <si>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</si>
  <si>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</si>
  <si>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</si>
  <si>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</si>
  <si>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</si>
  <si>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</si>
  <si>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</si>
  <si>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</si>
  <si>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</si>
  <si>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</si>
  <si>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</si>
  <si>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</si>
  <si>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</si>
  <si>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</si>
  <si>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</si>
  <si>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</si>
  <si>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</si>
  <si>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</si>
  <si>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</si>
  <si>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</si>
  <si>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</si>
  <si>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</si>
  <si>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</si>
  <si>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</si>
  <si>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</si>
  <si>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</si>
  <si>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</si>
  <si>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</si>
  <si>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</si>
  <si>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</si>
  <si>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</si>
  <si>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</si>
  <si>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</si>
  <si>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</si>
  <si>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</si>
  <si>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</si>
  <si>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</si>
  <si>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</si>
  <si>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</si>
  <si>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</si>
  <si>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</si>
  <si>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</si>
  <si>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</si>
  <si>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</si>
  <si>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</si>
  <si>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</si>
  <si>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</si>
  <si>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</si>
  <si>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</si>
  <si>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</si>
  <si>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</si>
  <si>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</si>
  <si>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</si>
  <si>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</si>
  <si>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</si>
  <si>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</si>
  <si>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</si>
  <si>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</si>
  <si>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</si>
  <si>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</si>
  <si>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</si>
  <si>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</si>
  <si>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</si>
  <si>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</si>
  <si>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</si>
  <si>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</si>
  <si>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</si>
  <si>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</si>
  <si>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</si>
  <si>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</si>
  <si>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</si>
  <si>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</si>
  <si>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</si>
  <si>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</si>
  <si>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</si>
  <si>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</si>
  <si>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</si>
  <si>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</si>
  <si>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</si>
  <si>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</si>
  <si>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</si>
  <si>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</si>
  <si>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</si>
  <si>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</si>
  <si>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</si>
  <si>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</si>
  <si>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</si>
  <si>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</si>
  <si>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</si>
  <si>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</si>
  <si>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</si>
  <si>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</si>
  <si>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</si>
  <si>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</si>
  <si>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</si>
  <si>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</si>
  <si>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</si>
  <si>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</si>
  <si>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</si>
  <si>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</si>
  <si>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</si>
  <si>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</si>
  <si>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</si>
  <si>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</si>
  <si>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</si>
  <si>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</si>
  <si>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</si>
  <si>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</si>
  <si>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</si>
  <si>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</si>
  <si>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</si>
  <si>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</si>
  <si>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</si>
  <si>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</si>
  <si>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</si>
  <si>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</si>
  <si>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</si>
  <si>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</si>
  <si>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</si>
  <si>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</si>
  <si>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</si>
  <si>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</si>
  <si>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</si>
  <si>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</si>
  <si>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</si>
  <si>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</si>
  <si>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</si>
  <si>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</si>
  <si>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</si>
  <si>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</si>
  <si>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</si>
  <si>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</si>
  <si>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</si>
  <si>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</si>
  <si>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</si>
  <si>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</si>
  <si>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</si>
  <si>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</si>
  <si>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</si>
  <si>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</si>
  <si>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</si>
  <si>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</si>
  <si>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</si>
  <si>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</si>
  <si>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</si>
  <si>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</si>
  <si>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</si>
  <si>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</si>
  <si>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</si>
  <si>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</si>
  <si>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</si>
  <si>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</si>
  <si>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</si>
  <si>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</si>
  <si>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</si>
  <si>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</si>
  <si>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</si>
  <si>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</si>
  <si>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</si>
  <si>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</si>
  <si>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</si>
  <si>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</si>
  <si>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</si>
  <si>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</si>
  <si>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</si>
  <si>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</si>
  <si>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</si>
  <si>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</si>
  <si>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</si>
  <si>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</si>
  <si>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</si>
  <si>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</si>
  <si>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</si>
  <si>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</si>
  <si>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</si>
  <si>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</si>
  <si>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</si>
  <si>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</si>
  <si>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</si>
  <si>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</si>
  <si>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</si>
  <si>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</si>
  <si>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</si>
  <si>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</si>
  <si>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</si>
  <si>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</si>
  <si>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</si>
  <si>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</si>
  <si>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</si>
  <si>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</si>
  <si>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</si>
  <si>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</si>
  <si>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</si>
  <si>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</si>
  <si>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</si>
  <si>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</si>
  <si>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</si>
  <si>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</si>
  <si>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</si>
  <si>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</si>
  <si>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</si>
  <si>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</si>
  <si>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</si>
  <si>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</si>
  <si>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</si>
  <si>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</si>
  <si>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</si>
  <si>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</si>
  <si>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</si>
  <si>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</si>
  <si>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</si>
  <si>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</si>
  <si>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</si>
  <si>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</si>
  <si>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</si>
  <si>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</si>
  <si>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</si>
  <si>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</si>
  <si>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</si>
  <si>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</si>
  <si>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</si>
  <si>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</si>
  <si>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</si>
  <si>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</si>
  <si>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</si>
  <si>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</si>
  <si>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</si>
  <si>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</si>
  <si>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</si>
  <si>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</si>
  <si>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</si>
  <si>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</si>
  <si>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</si>
  <si>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</si>
  <si>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</si>
  <si>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</si>
  <si>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</si>
  <si>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</si>
  <si>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</si>
  <si>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</si>
  <si>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</si>
  <si>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</si>
  <si>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</si>
  <si>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</si>
  <si>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</si>
  <si>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</si>
  <si>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</si>
  <si>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</si>
  <si>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</si>
  <si>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</si>
  <si>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</si>
  <si>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</si>
  <si>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</si>
  <si>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</si>
  <si>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</si>
  <si>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</si>
  <si>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</si>
  <si>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</si>
  <si>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</si>
  <si>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</si>
  <si>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</si>
  <si>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</si>
  <si>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</si>
  <si>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</si>
  <si>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</si>
  <si>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</si>
  <si>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</si>
  <si>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</si>
  <si>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</si>
  <si>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</si>
  <si>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</si>
  <si>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</si>
  <si>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</si>
  <si>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</si>
  <si>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</si>
  <si>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</si>
  <si>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</si>
  <si>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</si>
  <si>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</si>
  <si>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</si>
  <si>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</si>
  <si>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</si>
  <si>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</si>
  <si>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</si>
  <si>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</si>
  <si>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</si>
  <si>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</si>
  <si>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</si>
  <si>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</si>
  <si>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</si>
  <si>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</si>
  <si>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</si>
  <si>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</si>
  <si>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</si>
  <si>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</si>
  <si>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</si>
  <si>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</si>
  <si>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</si>
  <si>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</si>
  <si>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</si>
  <si>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</si>
  <si>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</si>
  <si>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</si>
  <si>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</si>
  <si>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</si>
  <si>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</si>
  <si>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</si>
  <si>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</si>
  <si>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</si>
  <si>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</si>
  <si>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</si>
  <si>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</si>
  <si>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</si>
  <si>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</si>
  <si>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</si>
  <si>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</si>
  <si>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</si>
  <si>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</si>
  <si>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</si>
  <si>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</si>
  <si>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</si>
  <si>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</si>
  <si>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</si>
  <si>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</si>
  <si>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</si>
  <si>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</si>
  <si>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</si>
  <si>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</si>
  <si>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</si>
  <si>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</si>
  <si>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</si>
  <si>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</si>
  <si>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</si>
  <si>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</si>
  <si>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</si>
  <si>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</si>
  <si>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</si>
  <si>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</si>
  <si>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</si>
  <si>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</si>
  <si>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</si>
  <si>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</si>
  <si>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</si>
  <si>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</si>
  <si>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</si>
  <si>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</si>
  <si>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</si>
  <si>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</si>
  <si>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</si>
  <si>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</si>
  <si>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</si>
  <si>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</si>
  <si>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</si>
  <si>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</si>
  <si>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</si>
  <si>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</si>
  <si>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</si>
  <si>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</si>
  <si>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</si>
  <si>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</si>
  <si>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</si>
  <si>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</si>
  <si>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</si>
  <si>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</si>
  <si>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</si>
  <si>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</si>
  <si>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</si>
  <si>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</si>
  <si>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</si>
  <si>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</si>
  <si>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</si>
  <si>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</si>
  <si>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</si>
  <si>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</si>
  <si>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</si>
  <si>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</si>
  <si>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</si>
  <si>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</si>
  <si>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</si>
  <si>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</si>
  <si>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</si>
  <si>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</si>
  <si>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</si>
  <si>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</si>
  <si>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</si>
  <si>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</si>
  <si>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</si>
  <si>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</si>
  <si>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</si>
  <si>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</si>
  <si>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</si>
  <si>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</si>
  <si>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</si>
  <si>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</si>
  <si>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</si>
  <si>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</si>
  <si>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</si>
  <si>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</si>
  <si>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</si>
  <si>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</si>
  <si>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</si>
  <si>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</si>
  <si>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</si>
  <si>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</si>
  <si>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</si>
  <si>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</si>
  <si>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</si>
  <si>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</si>
  <si>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</si>
  <si>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</si>
  <si>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</si>
  <si>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</si>
  <si>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</si>
  <si>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</si>
  <si>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</si>
  <si>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</si>
  <si>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</si>
  <si>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</si>
  <si>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</si>
  <si>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</si>
  <si>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</si>
  <si>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</si>
  <si>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</si>
  <si>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</si>
  <si>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</si>
  <si>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</si>
  <si>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</si>
  <si>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</si>
  <si>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</si>
  <si>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</si>
  <si>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</si>
  <si>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</si>
  <si>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</si>
  <si>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</si>
  <si>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</si>
  <si>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</si>
  <si>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</si>
  <si>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</si>
  <si>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</si>
  <si>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</si>
  <si>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</si>
  <si>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</si>
  <si>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</si>
  <si>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</si>
  <si>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</si>
  <si>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</si>
  <si>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</si>
  <si>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</si>
  <si>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</si>
  <si>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</si>
  <si>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</si>
  <si>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</si>
  <si>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</si>
  <si>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</si>
  <si>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</si>
  <si>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</si>
  <si>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</si>
  <si>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</si>
  <si>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</si>
  <si>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</si>
  <si>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</si>
  <si>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</si>
  <si>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</si>
  <si>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</si>
  <si>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</si>
  <si>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</si>
  <si>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</si>
  <si>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</si>
  <si>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</si>
  <si>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</si>
  <si>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</si>
  <si>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</si>
  <si>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</si>
  <si>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</si>
  <si>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</si>
  <si>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</si>
  <si>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</si>
  <si>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</si>
  <si>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</si>
  <si>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</si>
  <si>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</si>
  <si>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</si>
  <si>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</si>
  <si>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</si>
  <si>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</si>
  <si>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</si>
  <si>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</si>
  <si>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</si>
  <si>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</si>
  <si>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</si>
  <si>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</si>
  <si>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</si>
  <si>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</si>
  <si>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</si>
  <si>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</si>
  <si>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</si>
  <si>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</si>
  <si>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</si>
  <si>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</si>
  <si>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</si>
  <si>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</si>
  <si>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</si>
  <si>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</si>
  <si>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</si>
  <si>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</si>
  <si>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</si>
  <si>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</si>
  <si>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</si>
  <si>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</si>
  <si>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</si>
  <si>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</si>
  <si>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</si>
  <si>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</si>
  <si>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</si>
  <si>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</si>
  <si>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</si>
  <si>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</si>
  <si>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</si>
  <si>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</si>
  <si>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</si>
  <si>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</si>
  <si>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</si>
  <si>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</si>
  <si>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</si>
  <si>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</si>
  <si>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</si>
  <si>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</si>
  <si>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</si>
  <si>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</si>
  <si>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</si>
  <si>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</si>
  <si>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</si>
  <si>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</si>
  <si>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</si>
  <si>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</si>
  <si>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</si>
  <si>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</si>
  <si>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</si>
  <si>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</si>
  <si>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</si>
  <si>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</si>
  <si>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</si>
  <si>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</si>
  <si>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</si>
  <si>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</si>
  <si>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</si>
  <si>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</si>
  <si>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</si>
  <si>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</si>
  <si>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</si>
  <si>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</si>
  <si>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</si>
  <si>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</si>
  <si>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</si>
  <si>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</si>
  <si>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</si>
  <si>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</si>
  <si>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</si>
  <si>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</si>
  <si>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</si>
  <si>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</si>
  <si>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</si>
  <si>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</si>
  <si>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</si>
  <si>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</si>
  <si>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</si>
  <si>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</si>
  <si>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</si>
  <si>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</si>
  <si>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</si>
  <si>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</si>
  <si>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</si>
  <si>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</si>
  <si>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</si>
  <si>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</si>
  <si>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</si>
  <si>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</si>
  <si>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</si>
  <si>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</si>
  <si>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</si>
  <si>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</si>
  <si>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</si>
  <si>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</si>
  <si>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</si>
  <si>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</si>
  <si>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</si>
  <si>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</si>
  <si>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</si>
  <si>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</si>
  <si>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</si>
  <si>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</si>
  <si>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</si>
  <si>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</si>
  <si>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</si>
  <si>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</si>
  <si>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</si>
  <si>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</si>
  <si>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</si>
  <si>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</si>
  <si>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</si>
  <si>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</si>
  <si>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</si>
  <si>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</si>
  <si>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</si>
  <si>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</si>
  <si>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</si>
  <si>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</si>
  <si>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</si>
  <si>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</si>
  <si>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</si>
  <si>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</si>
  <si>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</si>
  <si>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</si>
  <si>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</si>
  <si>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</si>
  <si>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</si>
  <si>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</si>
  <si>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</si>
  <si>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</si>
  <si>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</si>
  <si>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</si>
  <si>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</si>
  <si>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</si>
  <si>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</si>
  <si>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</si>
  <si>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</si>
  <si>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</si>
  <si>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</si>
  <si>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</si>
  <si>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</si>
  <si>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</si>
  <si>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</si>
  <si>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</si>
  <si>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</si>
  <si>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</si>
  <si>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</si>
  <si>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</si>
  <si>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</si>
  <si>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</si>
  <si>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</si>
  <si>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</si>
  <si>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</si>
  <si>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</si>
  <si>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</si>
  <si>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</si>
  <si>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</si>
  <si>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</si>
  <si>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</si>
  <si>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</si>
  <si>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</si>
  <si>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</si>
  <si>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</si>
  <si>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</si>
  <si>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</si>
  <si>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</si>
  <si>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</si>
  <si>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</si>
  <si>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</si>
  <si>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</si>
  <si>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</si>
  <si>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</si>
  <si>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</si>
  <si>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</si>
  <si>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</si>
  <si>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</si>
  <si>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</si>
  <si>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</si>
  <si>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</si>
  <si>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</si>
  <si>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</si>
  <si>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</si>
  <si>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</si>
  <si>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</si>
  <si>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</si>
  <si>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</si>
  <si>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</si>
  <si>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</si>
  <si>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</si>
  <si>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</si>
  <si>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</si>
  <si>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</si>
  <si>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</si>
  <si>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</si>
  <si>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</si>
  <si>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</si>
  <si>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</si>
  <si>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</si>
  <si>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</si>
  <si>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</si>
  <si>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</si>
  <si>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</si>
  <si>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</si>
  <si>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</si>
  <si>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</si>
  <si>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</si>
  <si>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</si>
  <si>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</si>
  <si>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</si>
  <si>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</si>
  <si>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</si>
  <si>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</si>
  <si>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</si>
  <si>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</si>
  <si>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</si>
  <si>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</si>
  <si>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</si>
  <si>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</si>
  <si>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</si>
  <si>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</si>
  <si>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</si>
  <si>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</si>
  <si>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</si>
  <si>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</si>
  <si>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</si>
  <si>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</si>
  <si>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</si>
  <si>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</si>
  <si>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</si>
  <si>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</si>
  <si>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</si>
  <si>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</si>
  <si>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</si>
  <si>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</si>
  <si>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</si>
  <si>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</si>
  <si>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</si>
  <si>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</si>
  <si>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</si>
  <si>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</si>
  <si>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</si>
  <si>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</si>
  <si>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</si>
  <si>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</si>
  <si>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</si>
  <si>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</si>
  <si>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</si>
  <si>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</si>
  <si>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</si>
  <si>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</si>
  <si>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</si>
  <si>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</si>
  <si>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</si>
  <si>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</si>
  <si>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</si>
  <si>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</si>
  <si>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</si>
  <si>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</si>
  <si>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</si>
  <si>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</si>
  <si>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</si>
  <si>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</si>
  <si>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</si>
  <si>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</si>
  <si>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</si>
  <si>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</si>
  <si>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</si>
  <si>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</si>
  <si>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</si>
  <si>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</si>
  <si>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</si>
  <si>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</si>
  <si>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</si>
  <si>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</si>
  <si>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</si>
  <si>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</si>
  <si>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</si>
  <si>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</si>
  <si>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</si>
  <si>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</si>
  <si>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</si>
  <si>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</si>
  <si>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</si>
  <si>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</si>
  <si>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</si>
  <si>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</si>
  <si>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</si>
  <si>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</si>
  <si>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</si>
  <si>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</si>
  <si>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</si>
  <si>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</si>
  <si>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</si>
  <si>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</si>
  <si>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</si>
  <si>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</si>
  <si>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</si>
  <si>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</si>
  <si>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</si>
  <si>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</si>
  <si>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</si>
  <si>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</si>
  <si>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</si>
  <si>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</si>
  <si>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</si>
  <si>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</si>
  <si>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</si>
  <si>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</si>
  <si>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</si>
  <si>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</si>
  <si>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</si>
  <si>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</si>
  <si>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</si>
  <si>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</si>
  <si>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</si>
  <si>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</si>
  <si>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</si>
  <si>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</si>
  <si>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</si>
  <si>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</si>
  <si>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</si>
  <si>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</si>
  <si>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</si>
  <si>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</si>
  <si>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</si>
  <si>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</si>
  <si>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</si>
  <si>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</si>
  <si>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</si>
  <si>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</si>
  <si>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</si>
  <si>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</si>
  <si>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</si>
  <si>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</si>
  <si>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</si>
  <si>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</si>
  <si>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</si>
  <si>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</si>
  <si>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</si>
  <si>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</si>
  <si>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</si>
  <si>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</si>
  <si>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</si>
  <si>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</si>
  <si>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</si>
  <si>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</si>
  <si>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</si>
  <si>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</si>
  <si>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</si>
  <si>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</si>
  <si>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</si>
  <si>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</si>
  <si>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</si>
  <si>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</si>
  <si>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</si>
  <si>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</si>
  <si>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</si>
  <si>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</si>
  <si>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</si>
  <si>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</si>
  <si>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</si>
  <si>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</si>
  <si>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</si>
  <si>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</si>
  <si>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</si>
  <si>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</si>
  <si>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</si>
  <si>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</si>
  <si>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</si>
  <si>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</si>
  <si>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</si>
  <si>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</si>
  <si>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</si>
  <si>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</si>
  <si>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</si>
  <si>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</si>
  <si>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</si>
  <si>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</si>
  <si>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</si>
  <si>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</si>
  <si>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</si>
  <si>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</si>
  <si>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</si>
  <si>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</si>
  <si>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</si>
  <si>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</si>
  <si>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</si>
  <si>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</si>
  <si>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</si>
  <si>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</si>
  <si>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</si>
  <si>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</si>
  <si>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</si>
  <si>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</si>
  <si>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</si>
  <si>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</si>
  <si>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</si>
  <si>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</si>
  <si>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</si>
  <si>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</si>
  <si>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</si>
  <si>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</si>
  <si>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</si>
  <si>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</si>
  <si>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</si>
  <si>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</si>
  <si>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</si>
  <si>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</si>
  <si>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</si>
  <si>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</si>
  <si>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</si>
  <si>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</si>
  <si>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</si>
  <si>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</si>
  <si>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</si>
  <si>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</si>
  <si>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</si>
  <si>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</si>
  <si>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</si>
  <si>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</si>
  <si>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</si>
  <si>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</si>
  <si>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</si>
  <si>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</si>
  <si>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</si>
  <si>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</si>
  <si>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</si>
  <si>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</si>
  <si>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</si>
  <si>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</si>
  <si>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</si>
  <si>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</si>
  <si>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</si>
  <si>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</si>
  <si>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</si>
  <si>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</si>
  <si>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</si>
  <si>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</si>
  <si>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</si>
  <si>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</si>
  <si>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</si>
  <si>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</si>
  <si>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</si>
  <si>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</si>
  <si>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</si>
  <si>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</si>
  <si>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</si>
  <si>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</si>
  <si>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</si>
  <si>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</si>
  <si>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</si>
  <si>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</si>
  <si>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</si>
  <si>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</si>
  <si>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</si>
  <si>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</si>
  <si>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</si>
  <si>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</si>
  <si>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</si>
  <si>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</si>
  <si>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</si>
  <si>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</si>
  <si>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</si>
  <si>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</si>
  <si>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</si>
  <si>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</si>
  <si>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</si>
  <si>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</si>
  <si>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</si>
  <si>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</si>
  <si>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</si>
  <si>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</si>
  <si>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</si>
  <si>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</si>
  <si>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</si>
  <si>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</si>
  <si>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</si>
  <si>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</si>
  <si>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</si>
  <si>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</si>
  <si>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</si>
  <si>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</si>
  <si>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</si>
  <si>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</si>
  <si>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</si>
  <si>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</si>
  <si>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</si>
  <si>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</si>
  <si>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</si>
  <si>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</si>
  <si>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</si>
  <si>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</si>
  <si>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</si>
  <si>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</si>
  <si>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</si>
  <si>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</si>
  <si>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</si>
  <si>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</si>
  <si>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</si>
  <si>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</si>
  <si>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</si>
  <si>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</si>
  <si>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</si>
  <si>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</si>
  <si>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</si>
  <si>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</si>
  <si>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</si>
  <si>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</si>
  <si>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</si>
  <si>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</si>
  <si>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</si>
  <si>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</si>
  <si>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</si>
  <si>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</si>
  <si>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</si>
  <si>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</si>
  <si>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</si>
  <si>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</si>
  <si>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</si>
  <si>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</si>
  <si>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</si>
  <si>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</si>
  <si>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</si>
  <si>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</si>
  <si>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</si>
  <si>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</si>
  <si>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</si>
  <si>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</si>
  <si>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</si>
  <si>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</si>
  <si>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</si>
  <si>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</si>
  <si>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</si>
  <si>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</si>
  <si>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</si>
  <si>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</si>
  <si>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</si>
  <si>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</si>
  <si>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</si>
  <si>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</si>
  <si>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</si>
  <si>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</si>
  <si>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</si>
  <si>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</si>
  <si>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</si>
  <si>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</si>
  <si>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</si>
  <si>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</si>
  <si>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</si>
  <si>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</si>
  <si>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</si>
  <si>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</si>
  <si>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</si>
  <si>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</si>
  <si>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</si>
  <si>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</si>
  <si>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</si>
  <si>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</si>
  <si>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</si>
  <si>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</si>
  <si>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</si>
  <si>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</si>
  <si>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</si>
  <si>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</si>
  <si>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</si>
  <si>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</si>
  <si>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</si>
  <si>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</si>
  <si>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</si>
  <si>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</si>
  <si>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</si>
  <si>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</si>
  <si>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</si>
  <si>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</si>
  <si>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</si>
  <si>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</si>
  <si>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</si>
  <si>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</si>
  <si>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</si>
  <si>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</si>
  <si>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</si>
  <si>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</si>
  <si>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</si>
  <si>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</si>
  <si>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</si>
  <si>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</si>
  <si>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</si>
  <si>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</si>
  <si>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</si>
  <si>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</si>
  <si>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</si>
  <si>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</si>
  <si>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</si>
  <si>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</si>
  <si>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</si>
  <si>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</si>
  <si>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</si>
  <si>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</si>
  <si>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</si>
  <si>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</si>
  <si>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</si>
  <si>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</si>
  <si>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</si>
  <si>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</si>
  <si>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</si>
  <si>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</si>
  <si>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</si>
  <si>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</si>
  <si>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</si>
  <si>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</si>
  <si>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</si>
  <si>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</si>
  <si>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</si>
  <si>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</si>
  <si>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</si>
  <si>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</si>
  <si>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</si>
  <si>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</si>
  <si>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</si>
  <si>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</si>
  <si>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</si>
  <si>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</si>
  <si>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</si>
  <si>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</si>
  <si>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</si>
  <si>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</si>
  <si>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</si>
  <si>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</si>
  <si>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</si>
  <si>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</si>
  <si>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</si>
  <si>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</si>
  <si>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</si>
  <si>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</si>
  <si>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</si>
  <si>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</si>
  <si>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</si>
  <si>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</si>
  <si>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</si>
  <si>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</si>
  <si>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</si>
  <si>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</si>
  <si>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</si>
  <si>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</si>
  <si>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</si>
  <si>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</si>
  <si>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</si>
  <si>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</si>
  <si>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</si>
  <si>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</si>
  <si>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</si>
  <si>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</si>
  <si>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</si>
  <si>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</si>
  <si>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</si>
  <si>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</si>
  <si>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</si>
  <si>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</si>
  <si>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</si>
  <si>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</si>
  <si>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</si>
  <si>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</si>
  <si>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</si>
  <si>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</si>
  <si>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</si>
  <si>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</si>
  <si>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</si>
  <si>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</si>
  <si>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</si>
  <si>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</si>
  <si>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</si>
  <si>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</si>
  <si>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</si>
  <si>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</si>
  <si>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</si>
  <si>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</si>
  <si>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</si>
  <si>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</si>
  <si>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</si>
  <si>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</si>
  <si>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</si>
  <si>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</si>
  <si>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</si>
  <si>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</si>
  <si>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</si>
  <si>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</si>
  <si>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</si>
  <si>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</si>
  <si>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</si>
  <si>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</si>
  <si>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</si>
  <si>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</si>
  <si>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</si>
  <si>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</si>
  <si>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</si>
  <si>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</si>
  <si>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</si>
  <si>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</si>
  <si>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</si>
  <si>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</si>
  <si>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</si>
  <si>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</si>
  <si>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</si>
  <si>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</si>
  <si>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</si>
  <si>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</si>
  <si>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</si>
  <si>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</si>
  <si>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</si>
  <si>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</si>
  <si>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</si>
  <si>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</si>
  <si>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</si>
  <si>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</si>
  <si>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</si>
  <si>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</si>
  <si>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</si>
  <si>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</si>
  <si>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</si>
  <si>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</si>
  <si>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</si>
  <si>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</si>
  <si>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</si>
  <si>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</si>
  <si>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</si>
  <si>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</si>
  <si>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</si>
  <si>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</si>
  <si>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</si>
  <si>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</si>
  <si>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</si>
  <si>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</si>
  <si>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</si>
  <si>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</si>
  <si>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</si>
  <si>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</si>
  <si>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</si>
  <si>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</si>
  <si>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</si>
  <si>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</si>
  <si>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</si>
  <si>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</si>
  <si>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</si>
  <si>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</si>
  <si>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</si>
  <si>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</si>
  <si>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</si>
  <si>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</si>
  <si>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</si>
  <si>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</si>
  <si>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</si>
  <si>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</si>
  <si>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</si>
  <si>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</si>
  <si>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</si>
  <si>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</si>
  <si>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</si>
  <si>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</si>
  <si>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</si>
  <si>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</si>
  <si>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</si>
  <si>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</si>
  <si>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</si>
  <si>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</si>
  <si>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</si>
  <si>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</si>
  <si>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</si>
  <si>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</si>
  <si>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</si>
  <si>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</si>
  <si>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</si>
  <si>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</si>
  <si>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</si>
  <si>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</si>
  <si>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</si>
  <si>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</si>
  <si>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</si>
  <si>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</si>
  <si>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</si>
  <si>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</si>
  <si>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</si>
  <si>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</si>
  <si>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</si>
  <si>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</si>
  <si>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</si>
  <si>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</si>
  <si>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</si>
  <si>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</si>
  <si>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</si>
  <si>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</si>
  <si>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</si>
  <si>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</si>
  <si>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</si>
  <si>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</si>
  <si>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</si>
  <si>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</si>
  <si>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</si>
  <si>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</si>
  <si>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</si>
  <si>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</si>
  <si>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</si>
  <si>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</si>
  <si>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</si>
  <si>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</si>
  <si>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</si>
  <si>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</si>
  <si>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</si>
  <si>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</si>
  <si>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</si>
  <si>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</si>
  <si>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</si>
  <si>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</si>
  <si>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</si>
  <si>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</si>
  <si>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</si>
  <si>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</si>
  <si>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</si>
  <si>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</si>
  <si>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</si>
  <si>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</si>
  <si>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</si>
  <si>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</si>
  <si>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</si>
  <si>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</si>
  <si>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</si>
  <si>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</si>
  <si>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</si>
  <si>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</si>
  <si>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</si>
  <si>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</si>
  <si>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</si>
  <si>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</si>
  <si>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</si>
  <si>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</si>
  <si>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</si>
  <si>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</si>
  <si>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</si>
  <si>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</si>
  <si>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</si>
  <si>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</si>
  <si>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</si>
  <si>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</si>
  <si>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</si>
  <si>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</si>
  <si>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</si>
  <si>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</si>
  <si>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</si>
  <si>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</si>
  <si>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</si>
  <si>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</si>
  <si>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</si>
  <si>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</si>
  <si>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</si>
  <si>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</si>
  <si>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</si>
  <si>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</si>
  <si>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</si>
  <si>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</si>
  <si>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</si>
  <si>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</si>
  <si>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</si>
  <si>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</si>
  <si>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</si>
  <si>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</si>
  <si>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</si>
  <si>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</si>
  <si>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</si>
  <si>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</si>
  <si>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</si>
  <si>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</si>
  <si>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</si>
  <si>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</si>
  <si>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</si>
  <si>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</si>
  <si>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</si>
  <si>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</si>
  <si>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</si>
  <si>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</si>
  <si>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</si>
  <si>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</si>
  <si>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</si>
  <si>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</si>
  <si>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</si>
  <si>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</si>
  <si>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</si>
  <si>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</si>
  <si>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</si>
  <si>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</si>
  <si>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</si>
  <si>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</si>
  <si>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</si>
  <si>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</si>
  <si>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</si>
  <si>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</si>
  <si>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</si>
  <si>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</si>
  <si>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</si>
  <si>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</si>
  <si>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</si>
  <si>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</si>
  <si>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</si>
  <si>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</si>
  <si>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</si>
  <si>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</si>
  <si>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</si>
  <si>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</si>
  <si>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</si>
  <si>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</si>
  <si>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</si>
  <si>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</si>
  <si>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</si>
  <si>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</si>
  <si>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</si>
  <si>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</si>
  <si>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</si>
  <si>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</si>
  <si>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</si>
  <si>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</si>
  <si>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</si>
  <si>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</si>
  <si>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</si>
  <si>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</si>
  <si>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</si>
  <si>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</si>
  <si>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</si>
  <si>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</si>
  <si>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</si>
  <si>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</si>
  <si>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</si>
  <si>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</si>
  <si>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</si>
  <si>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</si>
  <si>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</si>
  <si>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</si>
  <si>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</si>
  <si>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</si>
  <si>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</si>
  <si>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</si>
  <si>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</si>
  <si>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</si>
  <si>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</si>
  <si>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</si>
  <si>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</si>
  <si>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</si>
  <si>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</si>
  <si>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</si>
  <si>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</si>
  <si>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</si>
  <si>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</si>
  <si>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</si>
  <si>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</si>
  <si>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</si>
  <si>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</si>
  <si>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</si>
  <si>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</si>
  <si>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</si>
  <si>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</si>
  <si>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</si>
  <si>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</si>
  <si>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</si>
  <si>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</si>
  <si>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</si>
  <si>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</si>
  <si>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</si>
  <si>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</si>
  <si>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</si>
  <si>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</si>
  <si>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</si>
  <si>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</si>
  <si>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</si>
  <si>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</si>
  <si>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</si>
  <si>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</si>
  <si>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</si>
  <si>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</si>
  <si>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</si>
  <si>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</si>
  <si>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</si>
  <si>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</si>
  <si>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</si>
  <si>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</si>
  <si>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</si>
  <si>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</si>
  <si>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</si>
  <si>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</si>
  <si>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</si>
  <si>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</si>
  <si>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</si>
  <si>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</si>
  <si>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</si>
  <si>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</si>
  <si>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</si>
  <si>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</si>
  <si>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</si>
  <si>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</si>
  <si>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</si>
  <si>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</si>
  <si>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</si>
  <si>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</si>
  <si>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</si>
  <si>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</si>
  <si>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</si>
  <si>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</si>
  <si>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</si>
  <si>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</si>
  <si>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</si>
  <si>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</si>
  <si>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</si>
  <si>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</si>
  <si>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</si>
  <si>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</si>
  <si>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</si>
  <si>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</si>
  <si>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</si>
  <si>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</si>
  <si>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</si>
  <si>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</si>
  <si>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</si>
  <si>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</si>
  <si>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</si>
  <si>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</si>
  <si>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</si>
  <si>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</si>
  <si>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</si>
  <si>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</si>
  <si>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</si>
  <si>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</si>
  <si>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</si>
  <si>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</si>
  <si>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</si>
  <si>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</si>
  <si>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</si>
  <si>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</si>
  <si>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</si>
  <si>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</si>
  <si>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</si>
  <si>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</si>
  <si>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</si>
  <si>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</si>
  <si>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</si>
  <si>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</si>
  <si>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</si>
  <si>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</si>
  <si>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</si>
  <si>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</si>
  <si>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</si>
  <si>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</si>
  <si>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</si>
  <si>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</si>
  <si>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</si>
  <si>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</si>
  <si>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</si>
  <si>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</si>
  <si>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</si>
  <si>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</si>
  <si>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</si>
  <si>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</si>
  <si>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</si>
  <si>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</si>
  <si>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</si>
  <si>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</si>
  <si>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</si>
  <si>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</si>
  <si>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</si>
  <si>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</si>
  <si>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</si>
  <si>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</si>
  <si>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</si>
  <si>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</si>
  <si>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</si>
  <si>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</si>
  <si>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</si>
  <si>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</si>
  <si>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</si>
  <si>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</si>
  <si>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</si>
  <si>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</si>
  <si>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</si>
  <si>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</si>
  <si>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</si>
  <si>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</si>
  <si>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</si>
  <si>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</si>
  <si>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</si>
  <si>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</si>
  <si>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</si>
  <si>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</si>
  <si>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</si>
  <si>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</si>
  <si>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</si>
  <si>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</si>
  <si>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</si>
  <si>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</si>
  <si>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</si>
  <si>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</si>
  <si>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</si>
  <si>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</si>
  <si>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</si>
  <si>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</si>
  <si>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</si>
  <si>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</si>
  <si>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</si>
  <si>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</si>
  <si>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</si>
  <si>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</si>
  <si>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</si>
  <si>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</si>
  <si>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</si>
  <si>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</si>
  <si>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</si>
  <si>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</si>
  <si>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</si>
  <si>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</si>
  <si>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</si>
  <si>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</si>
  <si>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</si>
  <si>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</si>
  <si>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</si>
  <si>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</si>
  <si>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</si>
  <si>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</si>
  <si>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</si>
  <si>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</si>
  <si>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</si>
  <si>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</si>
  <si>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</si>
  <si>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</si>
  <si>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</si>
  <si>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</si>
  <si>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</si>
  <si>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</si>
  <si>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</si>
  <si>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</si>
  <si>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</si>
  <si>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</si>
  <si>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</si>
  <si>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</si>
  <si>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</si>
  <si>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</si>
  <si>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</si>
  <si>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</si>
  <si>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</si>
  <si>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</si>
  <si>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</si>
  <si>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</si>
  <si>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</si>
  <si>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</si>
  <si>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</si>
  <si>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</si>
  <si>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</si>
  <si>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</si>
  <si>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</si>
  <si>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</si>
  <si>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</si>
  <si>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</si>
  <si>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</si>
  <si>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</si>
  <si>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</si>
  <si>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</si>
  <si>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</si>
  <si>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</si>
  <si>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</si>
  <si>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</si>
  <si>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</si>
  <si>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</si>
  <si>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</si>
  <si>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</si>
  <si>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</si>
  <si>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</si>
  <si>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</si>
  <si>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</si>
  <si>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</si>
  <si>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</si>
  <si>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</si>
  <si>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</si>
  <si>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</si>
  <si>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</si>
  <si>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</si>
  <si>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</si>
  <si>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</si>
  <si>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</si>
  <si>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</si>
  <si>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</si>
  <si>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</si>
  <si>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</si>
  <si>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</si>
  <si>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</si>
  <si>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</si>
  <si>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</si>
  <si>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</si>
  <si>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</si>
  <si>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</si>
  <si>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</si>
  <si>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</si>
  <si>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</si>
  <si>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</si>
  <si>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</si>
  <si>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</si>
  <si>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</si>
  <si>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</si>
  <si>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</si>
  <si>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</si>
  <si>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</si>
  <si>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</si>
  <si>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</si>
  <si>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</si>
  <si>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</si>
  <si>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</si>
  <si>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</si>
  <si>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</si>
  <si>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</si>
  <si>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</si>
  <si>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</si>
  <si>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</si>
  <si>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</si>
  <si>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</si>
  <si>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</si>
  <si>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</si>
  <si>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</si>
  <si>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</si>
  <si>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</si>
  <si>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</si>
  <si>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</si>
  <si>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</si>
  <si>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</si>
  <si>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</si>
  <si>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</si>
  <si>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</si>
  <si>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</si>
  <si>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</si>
  <si>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</si>
  <si>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</si>
  <si>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</si>
  <si>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</si>
  <si>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</si>
  <si>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</si>
  <si>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</si>
  <si>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</si>
  <si>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</si>
  <si>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</si>
  <si>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</si>
  <si>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</si>
  <si>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</si>
  <si>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</si>
  <si>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</si>
  <si>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</si>
  <si>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</si>
  <si>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</si>
  <si>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</si>
  <si>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</si>
  <si>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</si>
  <si>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</si>
  <si>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</si>
  <si>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</si>
  <si>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</si>
  <si>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</si>
  <si>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</si>
  <si>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</si>
  <si>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</si>
  <si>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</si>
  <si>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</si>
  <si>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</si>
  <si>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</si>
  <si>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</si>
  <si>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</si>
  <si>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</si>
  <si>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</si>
  <si>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</si>
  <si>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</si>
  <si>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</si>
  <si>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</si>
  <si>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</si>
  <si>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</si>
  <si>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</si>
  <si>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</si>
  <si>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</si>
  <si>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</si>
  <si>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</si>
  <si>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</si>
  <si>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</si>
  <si>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</si>
  <si>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</si>
  <si>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</si>
  <si>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</si>
  <si>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</si>
  <si>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</si>
  <si>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</si>
  <si>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</si>
  <si>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</si>
  <si>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</si>
  <si>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</si>
  <si>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</si>
  <si>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</si>
  <si>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</si>
  <si>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</si>
  <si>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</si>
  <si>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</si>
  <si>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</si>
  <si>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</si>
  <si>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</si>
  <si>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</si>
  <si>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</si>
  <si>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</si>
  <si>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</si>
  <si>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</si>
  <si>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</si>
  <si>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</si>
  <si>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</si>
  <si>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</si>
  <si>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</si>
  <si>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</si>
  <si>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</si>
  <si>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</si>
  <si>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</si>
  <si>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</si>
  <si>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</si>
  <si>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</si>
  <si>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</si>
  <si>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</si>
  <si>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</si>
  <si>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</si>
  <si>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</si>
  <si>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</si>
  <si>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</si>
  <si>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</si>
  <si>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</si>
  <si>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</si>
  <si>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</si>
  <si>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</si>
  <si>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</si>
  <si>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</si>
  <si>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</si>
  <si>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</si>
  <si>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</si>
  <si>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</si>
  <si>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</si>
  <si>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</si>
  <si>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</si>
  <si>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</si>
  <si>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</si>
  <si>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</si>
  <si>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</si>
  <si>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</si>
  <si>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</si>
  <si>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</si>
  <si>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</si>
  <si>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</si>
  <si>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</si>
  <si>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</si>
  <si>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</si>
  <si>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</si>
  <si>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</si>
  <si>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</si>
  <si>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</si>
  <si>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</si>
  <si>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</si>
  <si>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</si>
  <si>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</si>
  <si>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</si>
  <si>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</si>
  <si>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</si>
  <si>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</si>
  <si>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</si>
  <si>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</si>
  <si>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</si>
  <si>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</si>
  <si>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</si>
  <si>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</si>
  <si>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</si>
  <si>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</si>
  <si>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</si>
  <si>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</si>
  <si>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</si>
  <si>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</si>
  <si>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</si>
  <si>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</si>
  <si>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</si>
  <si>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</si>
  <si>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</si>
  <si>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</si>
  <si>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</si>
  <si>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</si>
  <si>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</si>
  <si>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</si>
  <si>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</si>
  <si>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</si>
  <si>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</si>
  <si>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</si>
  <si>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</si>
  <si>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</si>
  <si>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</si>
  <si>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</si>
  <si>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</si>
  <si>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</si>
  <si>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</si>
  <si>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</si>
  <si>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</si>
  <si>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</si>
  <si>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</si>
  <si>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</si>
  <si>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</si>
  <si>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</si>
  <si>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</si>
  <si>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</si>
  <si>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</si>
  <si>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</si>
  <si>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</si>
  <si>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</si>
  <si>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</si>
  <si>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</si>
  <si>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</si>
  <si>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</si>
  <si>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</si>
  <si>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</si>
  <si>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</si>
  <si>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</si>
  <si>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</si>
  <si>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</si>
  <si>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</si>
  <si>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</si>
  <si>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</si>
  <si>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</si>
  <si>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</si>
  <si>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</si>
  <si>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</si>
  <si>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</si>
  <si>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</si>
  <si>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</si>
  <si>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</si>
  <si>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</si>
  <si>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</si>
  <si>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</si>
  <si>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</si>
  <si>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</si>
  <si>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</si>
  <si>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</si>
  <si>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</si>
  <si>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</si>
  <si>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</si>
  <si>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</si>
  <si>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</si>
  <si>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</si>
  <si>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</si>
  <si>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</si>
  <si>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</si>
  <si>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</si>
  <si>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</si>
  <si>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</si>
  <si>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</si>
  <si>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</si>
  <si>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</si>
  <si>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</si>
  <si>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</si>
  <si>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</si>
  <si>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</si>
  <si>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</si>
  <si>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</si>
  <si>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</si>
  <si>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</si>
  <si>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</si>
  <si>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</si>
  <si>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</si>
  <si>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</si>
  <si>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</si>
  <si>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</si>
  <si>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</si>
  <si>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</si>
  <si>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</si>
  <si>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</si>
  <si>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</si>
  <si>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</si>
  <si>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</si>
  <si>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</si>
  <si>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</si>
  <si>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</si>
  <si>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</si>
  <si>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</si>
  <si>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</si>
  <si>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</si>
  <si>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</si>
  <si>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</si>
  <si>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</si>
  <si>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</si>
  <si>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</si>
  <si>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</si>
  <si>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</si>
  <si>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</si>
  <si>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</si>
  <si>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</si>
  <si>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</si>
  <si>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</si>
  <si>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</si>
  <si>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</si>
  <si>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</si>
  <si>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</si>
  <si>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</si>
  <si>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</si>
  <si>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</si>
  <si>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</si>
  <si>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</si>
  <si>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</si>
  <si>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</si>
  <si>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</si>
  <si>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</si>
  <si>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</si>
  <si>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</si>
  <si>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</si>
  <si>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</si>
  <si>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</si>
  <si>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</si>
  <si>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</si>
  <si>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</si>
  <si>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</si>
  <si>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</si>
  <si>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</si>
  <si>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</si>
  <si>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</si>
  <si>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</si>
  <si>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</si>
  <si>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</si>
  <si>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</si>
  <si>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</si>
  <si>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</si>
  <si>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</si>
  <si>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</si>
  <si>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</si>
  <si>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</si>
  <si>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</si>
  <si>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</si>
  <si>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</si>
  <si>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</si>
  <si>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</si>
  <si>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</si>
  <si>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</si>
  <si>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</si>
  <si>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</si>
  <si>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</si>
  <si>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</si>
  <si>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</si>
  <si>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</si>
  <si>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</si>
  <si>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</si>
  <si>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</si>
  <si>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</si>
  <si>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</si>
  <si>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</si>
  <si>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</si>
  <si>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</si>
  <si>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</si>
  <si>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</si>
  <si>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</si>
  <si>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</si>
  <si>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</si>
  <si>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</si>
  <si>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</si>
  <si>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</si>
  <si>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</si>
  <si>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</si>
  <si>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</si>
  <si>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</si>
  <si>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</si>
  <si>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</si>
  <si>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</si>
  <si>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</si>
  <si>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</si>
  <si>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</si>
  <si>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</si>
  <si>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</si>
  <si>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</si>
  <si>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</si>
  <si>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</si>
  <si>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</si>
  <si>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</si>
  <si>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</si>
  <si>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</si>
  <si>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</si>
  <si>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</si>
  <si>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</si>
  <si>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</si>
  <si>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</si>
  <si>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</si>
  <si>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</si>
  <si>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</si>
  <si>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</si>
  <si>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</si>
  <si>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</si>
  <si>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</si>
  <si>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</si>
  <si>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</si>
  <si>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</si>
  <si>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</si>
  <si>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</si>
  <si>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</si>
  <si>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</si>
  <si>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</si>
  <si>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</si>
  <si>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</si>
  <si>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</si>
  <si>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</si>
  <si>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</si>
  <si>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</si>
  <si>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</si>
  <si>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</si>
  <si>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</si>
  <si>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</si>
  <si>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</si>
  <si>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</si>
  <si>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</si>
  <si>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</si>
  <si>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</si>
  <si>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</si>
  <si>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</si>
  <si>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</si>
  <si>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</si>
  <si>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</si>
  <si>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</si>
  <si>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</si>
  <si>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</si>
  <si>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</si>
  <si>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</si>
  <si>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</si>
  <si>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</si>
  <si>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</si>
  <si>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</si>
  <si>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</si>
  <si>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</si>
  <si>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</si>
  <si>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</si>
  <si>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</si>
  <si>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</si>
  <si>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</si>
  <si>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</si>
  <si>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</si>
  <si>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</si>
  <si>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</si>
  <si>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</si>
  <si>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</si>
  <si>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</si>
  <si>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</si>
  <si>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</si>
  <si>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</si>
  <si>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</si>
  <si>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</si>
  <si>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</si>
  <si>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</si>
  <si>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</si>
  <si>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</si>
  <si>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</si>
  <si>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</si>
  <si>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</si>
  <si>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</si>
  <si>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</si>
  <si>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</si>
  <si>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</si>
  <si>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</si>
  <si>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</si>
  <si>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</si>
  <si>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</si>
  <si>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</si>
  <si>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</si>
  <si>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</si>
  <si>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</si>
  <si>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</si>
  <si>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</si>
  <si>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</si>
  <si>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</si>
  <si>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</si>
  <si>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</si>
  <si>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</si>
  <si>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</si>
  <si>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</si>
  <si>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</si>
  <si>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</si>
  <si>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</si>
  <si>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</si>
  <si>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</si>
  <si>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</si>
  <si>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</si>
  <si>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</si>
  <si>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</si>
  <si>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</si>
  <si>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</si>
  <si>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</si>
  <si>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</si>
  <si>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</si>
  <si>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</si>
  <si>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</si>
  <si>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</si>
  <si>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</si>
  <si>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</si>
  <si>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</si>
  <si>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</si>
  <si>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</si>
  <si>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</si>
  <si>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</si>
  <si>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</si>
  <si>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</si>
  <si>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</si>
  <si>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</si>
  <si>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</si>
  <si>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</si>
  <si>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</si>
  <si>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</si>
  <si>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</si>
  <si>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</si>
  <si>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</si>
  <si>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</si>
  <si>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</si>
  <si>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</si>
  <si>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</si>
  <si>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</si>
  <si>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</si>
  <si>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</si>
  <si>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</si>
  <si>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</si>
  <si>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</si>
  <si>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</si>
  <si>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</si>
  <si>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</si>
  <si>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</si>
  <si>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</si>
  <si>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</si>
  <si>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</si>
  <si>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</si>
  <si>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</si>
  <si>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</si>
  <si>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</si>
  <si>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</si>
  <si>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</si>
  <si>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</si>
  <si>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</si>
  <si>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</si>
  <si>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</si>
  <si>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</si>
  <si>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</si>
  <si>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</si>
  <si>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</si>
  <si>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</si>
  <si>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</si>
  <si>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</si>
  <si>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</si>
  <si>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</si>
  <si>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</si>
  <si>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</si>
  <si>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</si>
  <si>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</si>
  <si>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</si>
  <si>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</si>
  <si>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</si>
  <si>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</si>
  <si>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</si>
  <si>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</si>
  <si>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</si>
  <si>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</si>
  <si>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</si>
  <si>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</si>
  <si>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</si>
  <si>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</si>
  <si>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</si>
  <si>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</si>
  <si>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</si>
  <si>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</si>
  <si>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</si>
  <si>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</si>
  <si>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</si>
  <si>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</si>
  <si>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</si>
  <si>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</si>
  <si>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</si>
  <si>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</si>
  <si>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</si>
  <si>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</si>
  <si>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</si>
  <si>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</si>
  <si>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</si>
  <si>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</si>
  <si>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</si>
  <si>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</si>
  <si>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</si>
  <si>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</si>
  <si>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</si>
  <si>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</si>
  <si>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</si>
  <si>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</si>
  <si>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</si>
  <si>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</si>
  <si>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</si>
  <si>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</si>
  <si>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</si>
  <si>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</si>
  <si>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</si>
  <si>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</si>
  <si>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</si>
  <si>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</si>
  <si>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</si>
  <si>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</si>
  <si>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</si>
  <si>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</si>
  <si>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</si>
  <si>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</si>
  <si>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</si>
  <si>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</si>
  <si>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</si>
  <si>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</si>
  <si>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</si>
  <si>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</si>
  <si>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</si>
  <si>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</si>
  <si>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</si>
  <si>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</si>
  <si>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</si>
  <si>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</si>
  <si>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</si>
  <si>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</si>
  <si>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</si>
  <si>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</si>
  <si>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</si>
  <si>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</si>
  <si>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</si>
  <si>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</si>
  <si>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</si>
  <si>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</si>
  <si>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</si>
  <si>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</si>
  <si>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</si>
  <si>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</si>
  <si>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</si>
  <si>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</si>
  <si>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</si>
  <si>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</si>
  <si>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</si>
  <si>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</si>
  <si>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</si>
  <si>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</si>
  <si>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</si>
  <si>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</si>
  <si>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</si>
  <si>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</si>
  <si>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</si>
  <si>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</si>
  <si>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</si>
  <si>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</si>
  <si>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</si>
  <si>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</si>
  <si>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</si>
  <si>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</si>
  <si>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</si>
  <si>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</si>
  <si>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</si>
  <si>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</si>
  <si>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</si>
  <si>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</si>
  <si>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</si>
  <si>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</si>
  <si>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</si>
  <si>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</si>
  <si>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</si>
  <si>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</si>
  <si>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</si>
  <si>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</si>
  <si>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</si>
  <si>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</si>
  <si>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</si>
  <si>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</si>
  <si>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</si>
  <si>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</si>
  <si>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</si>
  <si>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</si>
  <si>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</si>
  <si>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</si>
  <si>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</si>
  <si>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</si>
  <si>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</si>
  <si>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</si>
  <si>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</si>
  <si>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</si>
  <si>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</si>
  <si>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</si>
  <si>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</si>
  <si>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</si>
  <si>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</si>
  <si>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</si>
  <si>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</si>
  <si>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</si>
  <si>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</si>
  <si>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</si>
  <si>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</si>
  <si>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</si>
  <si>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</si>
  <si>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</si>
  <si>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</si>
  <si>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</si>
  <si>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</si>
  <si>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</si>
  <si>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</si>
  <si>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</si>
  <si>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</si>
  <si>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</si>
  <si>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</si>
  <si>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</si>
  <si>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</si>
  <si>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</si>
  <si>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</si>
  <si>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</si>
  <si>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</si>
  <si>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</si>
  <si>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</si>
  <si>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</si>
  <si>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</si>
  <si>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</si>
  <si>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</si>
  <si>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</si>
  <si>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</si>
  <si>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</si>
  <si>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</si>
  <si>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</si>
  <si>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</si>
  <si>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</si>
  <si>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</si>
  <si>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</si>
  <si>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</si>
  <si>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</si>
  <si>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</si>
  <si>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</si>
  <si>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</si>
  <si>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</si>
  <si>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</si>
  <si>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</si>
  <si>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</si>
  <si>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</si>
  <si>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</si>
  <si>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</si>
  <si>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</si>
  <si>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</si>
  <si>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</si>
  <si>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</si>
  <si>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</si>
  <si>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</si>
  <si>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</si>
  <si>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</si>
  <si>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</si>
  <si>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</si>
  <si>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</si>
  <si>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</si>
  <si>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</si>
  <si>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</si>
  <si>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</si>
  <si>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</si>
  <si>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</si>
  <si>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</si>
  <si>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</si>
  <si>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</si>
  <si>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</si>
  <si>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</si>
  <si>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</si>
  <si>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</si>
  <si>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</si>
  <si>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</si>
  <si>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</si>
  <si>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</si>
  <si>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</si>
  <si>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</si>
  <si>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</si>
  <si>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</si>
  <si>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</si>
  <si>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</si>
  <si>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</si>
  <si>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</si>
  <si>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</si>
  <si>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</si>
  <si>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</si>
  <si>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</si>
  <si>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</si>
  <si>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</si>
  <si>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</si>
  <si>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</si>
  <si>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</si>
  <si>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</si>
  <si>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</si>
  <si>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</si>
  <si>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</si>
  <si>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</si>
  <si>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</si>
  <si>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</si>
  <si>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</si>
  <si>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</si>
  <si>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</si>
  <si>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</si>
  <si>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</si>
  <si>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</si>
  <si>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</si>
  <si>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</si>
  <si>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</si>
  <si>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</si>
  <si>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</si>
  <si>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</si>
  <si>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</si>
  <si>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</si>
  <si>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</si>
  <si>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</si>
  <si>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</si>
  <si>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</si>
  <si>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</si>
  <si>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</si>
  <si>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</si>
  <si>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</si>
  <si>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</si>
  <si>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</si>
  <si>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</si>
  <si>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</si>
  <si>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</si>
  <si>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</si>
  <si>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</si>
  <si>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</si>
  <si>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</si>
  <si>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</si>
  <si>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</si>
  <si>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</si>
  <si>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</si>
  <si>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</si>
  <si>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</si>
  <si>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</si>
  <si>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</si>
  <si>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</si>
  <si>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</si>
  <si>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</si>
  <si>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</si>
  <si>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</si>
  <si>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</si>
  <si>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</si>
  <si>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</si>
  <si>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</si>
  <si>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</si>
  <si>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</si>
  <si>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</si>
  <si>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</si>
  <si>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</si>
  <si>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</si>
  <si>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</si>
  <si>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</si>
  <si>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</si>
  <si>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</si>
  <si>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</si>
  <si>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</si>
  <si>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</si>
  <si>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</si>
  <si>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</si>
  <si>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</si>
  <si>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</si>
  <si>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</si>
  <si>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</si>
  <si>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</si>
  <si>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</si>
  <si>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</si>
  <si>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</si>
  <si>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</si>
  <si>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</si>
  <si>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</si>
  <si>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</si>
  <si>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</si>
  <si>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</si>
  <si>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</si>
  <si>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</si>
  <si>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</si>
  <si>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</si>
  <si>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</si>
  <si>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</si>
  <si>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</si>
  <si>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</si>
  <si>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</si>
  <si>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</si>
  <si>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</si>
  <si>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</si>
  <si>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</si>
  <si>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</si>
  <si>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</si>
  <si>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</si>
  <si>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</si>
  <si>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</si>
  <si>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</si>
  <si>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</si>
  <si>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</si>
  <si>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</si>
  <si>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</si>
  <si>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</si>
  <si>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</si>
  <si>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</si>
  <si>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</si>
  <si>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</si>
  <si>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</si>
  <si>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</si>
  <si>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</si>
  <si>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</si>
  <si>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</si>
  <si>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</si>
  <si>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</si>
  <si>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</si>
  <si>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</si>
  <si>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</si>
  <si>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</si>
  <si>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</si>
  <si>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</si>
  <si>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</si>
  <si>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</si>
  <si>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</si>
  <si>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</si>
  <si>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</si>
  <si>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</si>
  <si>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</si>
  <si>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</si>
  <si>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</si>
  <si>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</si>
  <si>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</si>
  <si>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</si>
  <si>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</si>
  <si>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</si>
  <si>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</si>
  <si>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</si>
  <si>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</si>
  <si>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</si>
  <si>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</si>
  <si>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</si>
  <si>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</si>
  <si>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</si>
  <si>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</si>
  <si>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</si>
  <si>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</si>
  <si>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</si>
  <si>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</si>
  <si>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</si>
  <si>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</si>
  <si>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</si>
  <si>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</si>
  <si>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</si>
  <si>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</si>
  <si>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</si>
  <si>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</si>
  <si>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</si>
  <si>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</si>
  <si>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</si>
  <si>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</si>
  <si>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</si>
  <si>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</si>
  <si>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</si>
  <si>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</si>
  <si>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</si>
  <si>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</si>
  <si>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</si>
  <si>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</si>
  <si>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</si>
  <si>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</si>
  <si>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</si>
  <si>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</si>
  <si>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</si>
  <si>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</si>
  <si>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</si>
  <si>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</si>
  <si>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</si>
  <si>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</si>
  <si>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</si>
  <si>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</si>
  <si>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</si>
  <si>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</si>
  <si>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</si>
  <si>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</si>
  <si>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</si>
  <si>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</si>
  <si>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</si>
  <si>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</si>
  <si>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</si>
  <si>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</si>
  <si>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</si>
  <si>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</si>
  <si>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</si>
  <si>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</si>
  <si>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</si>
  <si>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</si>
  <si>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</si>
  <si>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</si>
  <si>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</si>
  <si>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</si>
  <si>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</si>
  <si>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</si>
  <si>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</si>
  <si>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</si>
  <si>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</si>
  <si>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</si>
  <si>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</si>
  <si>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</si>
  <si>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</si>
  <si>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</si>
  <si>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</si>
  <si>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</si>
  <si>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</si>
  <si>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</si>
  <si>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</si>
  <si>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</si>
  <si>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</si>
  <si>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</si>
  <si>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</si>
  <si>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</si>
  <si>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</si>
  <si>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</si>
  <si>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</si>
  <si>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</si>
  <si>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</si>
  <si>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</si>
  <si>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</si>
  <si>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</si>
  <si>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</si>
  <si>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</si>
  <si>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</si>
  <si>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</si>
  <si>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</si>
  <si>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</si>
  <si>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</si>
  <si>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</si>
  <si>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</si>
  <si>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</si>
  <si>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</si>
  <si>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</si>
  <si>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</si>
  <si>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</si>
  <si>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</si>
  <si>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</si>
  <si>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</si>
  <si>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</si>
  <si>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</si>
  <si>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</si>
  <si>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</si>
  <si>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</si>
  <si>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</si>
  <si>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</si>
  <si>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</si>
  <si>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</si>
  <si>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</si>
  <si>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</si>
  <si>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</si>
  <si>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</si>
  <si>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</si>
  <si>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</si>
  <si>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</si>
  <si>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</si>
  <si>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</si>
  <si>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</si>
  <si>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</si>
  <si>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</si>
  <si>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</si>
  <si>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</si>
  <si>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</si>
  <si>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</si>
  <si>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</si>
  <si>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</si>
  <si>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</si>
  <si>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</si>
  <si>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</si>
  <si>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</si>
  <si>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</si>
  <si>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</si>
  <si>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</si>
  <si>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</si>
  <si>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</si>
  <si>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</si>
  <si>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</si>
  <si>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</si>
  <si>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</si>
  <si>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</si>
  <si>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</si>
  <si>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</si>
  <si>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</si>
  <si>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</si>
  <si>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</si>
  <si>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</si>
  <si>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</si>
  <si>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</si>
  <si>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</si>
  <si>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</si>
  <si>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</si>
  <si>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</si>
  <si>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</si>
  <si>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</si>
  <si>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</si>
  <si>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</si>
  <si>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</si>
  <si>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</si>
  <si>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</si>
  <si>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</si>
  <si>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</si>
  <si>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</si>
  <si>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</si>
  <si>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</si>
  <si>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</si>
  <si>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</si>
  <si>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</si>
  <si>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</si>
  <si>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</si>
  <si>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</si>
  <si>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</si>
  <si>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</si>
  <si>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</si>
  <si>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</si>
  <si>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</si>
  <si>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</si>
  <si>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</si>
  <si>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</si>
  <si>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</si>
  <si>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</si>
  <si>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</si>
  <si>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</si>
  <si>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</si>
  <si>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</si>
  <si>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</si>
  <si>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</si>
  <si>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</si>
  <si>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</si>
  <si>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</si>
  <si>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</si>
  <si>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</si>
  <si>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</si>
  <si>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</si>
  <si>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</si>
  <si>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</si>
  <si>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</si>
  <si>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</si>
  <si>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</si>
  <si>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</si>
  <si>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</si>
  <si>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</si>
  <si>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</si>
  <si>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</si>
  <si>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</si>
  <si>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</si>
  <si>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</si>
  <si>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</si>
  <si>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</si>
  <si>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</si>
  <si>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</si>
  <si>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</si>
  <si>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</si>
  <si>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</si>
  <si>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</si>
  <si>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</si>
  <si>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</si>
  <si>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</si>
  <si>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</si>
  <si>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</si>
  <si>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</si>
  <si>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</si>
  <si>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</si>
  <si>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</si>
  <si>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</si>
  <si>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</si>
  <si>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</si>
  <si>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</si>
  <si>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</si>
  <si>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</si>
  <si>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</si>
  <si>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</si>
  <si>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</si>
  <si>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</si>
  <si>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</si>
  <si>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</si>
  <si>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</si>
  <si>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</si>
  <si>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</si>
  <si>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</si>
  <si>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</si>
  <si>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</si>
  <si>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</si>
  <si>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</si>
  <si>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</si>
  <si>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</si>
  <si>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</si>
  <si>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</si>
  <si>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</si>
  <si>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</si>
  <si>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</si>
  <si>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</si>
  <si>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</si>
  <si>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</si>
  <si>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</si>
  <si>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</si>
  <si>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</si>
  <si>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</si>
  <si>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</si>
  <si>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</si>
  <si>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</si>
  <si>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</si>
  <si>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</si>
  <si>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</si>
  <si>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</si>
  <si>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</si>
  <si>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</si>
  <si>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</si>
  <si>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</si>
  <si>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</si>
  <si>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</si>
  <si>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</si>
  <si>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</si>
  <si>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</si>
  <si>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</si>
  <si>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</si>
  <si>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</si>
  <si>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</si>
  <si>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</si>
  <si>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</si>
  <si>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</si>
  <si>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</si>
  <si>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</si>
  <si>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</si>
  <si>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</si>
  <si>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</si>
  <si>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</si>
  <si>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</si>
  <si>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</si>
  <si>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</si>
  <si>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</si>
  <si>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</si>
  <si>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</si>
  <si>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</si>
  <si>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</si>
  <si>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</si>
  <si>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</si>
  <si>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</si>
  <si>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</si>
  <si>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</si>
  <si>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</si>
  <si>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</si>
  <si>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</si>
  <si>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</si>
  <si>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</si>
  <si>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</si>
  <si>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</si>
  <si>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</si>
  <si>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</si>
  <si>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</si>
  <si>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</si>
  <si>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</si>
  <si>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</si>
  <si>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</si>
  <si>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</si>
  <si>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</si>
  <si>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</si>
  <si>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</si>
  <si>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</si>
  <si>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</si>
  <si>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</si>
  <si>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</si>
  <si>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</si>
  <si>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</si>
  <si>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</si>
  <si>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</si>
  <si>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</si>
  <si>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</si>
  <si>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</si>
  <si>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</si>
  <si>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</si>
  <si>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</si>
  <si>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</si>
  <si>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</si>
  <si>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</si>
  <si>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</si>
  <si>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</si>
  <si>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</si>
  <si>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</si>
  <si>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</si>
  <si>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</si>
  <si>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</si>
  <si>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</si>
  <si>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</si>
  <si>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</si>
  <si>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</si>
  <si>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</si>
  <si>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</si>
  <si>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</si>
  <si>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</si>
  <si>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</si>
  <si>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</si>
  <si>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</si>
  <si>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</si>
  <si>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</si>
  <si>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</si>
  <si>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</si>
  <si>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</si>
  <si>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</si>
  <si>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</si>
  <si>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</si>
  <si>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</si>
  <si>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</si>
  <si>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</si>
  <si>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</si>
  <si>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</si>
  <si>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</si>
  <si>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</si>
  <si>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</si>
  <si>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</si>
  <si>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</si>
  <si>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</si>
  <si>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</si>
  <si>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</si>
  <si>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</si>
  <si>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</si>
  <si>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</si>
  <si>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</si>
  <si>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</si>
  <si>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</si>
  <si>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</si>
  <si>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</si>
  <si>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</si>
  <si>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</si>
  <si>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</si>
  <si>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</si>
  <si>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</si>
  <si>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</si>
  <si>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</si>
  <si>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</si>
  <si>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</si>
  <si>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</si>
  <si>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</si>
  <si>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</si>
  <si>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</si>
  <si>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</si>
  <si>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</si>
  <si>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</si>
  <si>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</si>
  <si>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</si>
  <si>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</si>
  <si>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</si>
  <si>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</si>
  <si>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</si>
  <si>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</si>
  <si>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</si>
  <si>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</si>
  <si>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</si>
  <si>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</si>
  <si>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</si>
  <si>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</si>
  <si>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</si>
  <si>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</si>
  <si>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</si>
  <si>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</si>
  <si>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</si>
  <si>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</si>
  <si>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</si>
  <si>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</si>
  <si>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</si>
  <si>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</si>
  <si>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</si>
  <si>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</si>
  <si>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</si>
  <si>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</si>
  <si>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</si>
  <si>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</si>
  <si>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</si>
  <si>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</si>
  <si>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</si>
  <si>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</si>
  <si>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</si>
  <si>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</si>
  <si>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</si>
  <si>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</si>
  <si>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</si>
  <si>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</si>
  <si>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</si>
  <si>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</si>
  <si>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</si>
  <si>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</si>
  <si>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</si>
  <si>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</si>
  <si>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</si>
  <si>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</si>
  <si>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</si>
  <si>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</si>
  <si>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</si>
  <si>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</si>
  <si>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</si>
  <si>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</si>
  <si>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</si>
  <si>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</si>
  <si>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</si>
  <si>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</si>
  <si>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</si>
  <si>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</si>
  <si>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</si>
  <si>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</si>
  <si>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</si>
  <si>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</si>
  <si>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</si>
  <si>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</si>
  <si>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</si>
  <si>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</si>
  <si>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</si>
  <si>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</si>
  <si>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</si>
  <si>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</si>
  <si>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</si>
  <si>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</si>
  <si>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</si>
  <si>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</si>
  <si>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</si>
  <si>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</si>
  <si>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</si>
  <si>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</si>
  <si>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</si>
  <si>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</si>
  <si>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</si>
  <si>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</si>
  <si>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</si>
  <si>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</si>
  <si>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</si>
  <si>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</si>
  <si>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</si>
  <si>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</si>
  <si>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</si>
  <si>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</si>
  <si>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</si>
  <si>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</si>
  <si>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</si>
  <si>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</si>
  <si>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</si>
  <si>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</si>
  <si>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</si>
  <si>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</si>
  <si>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</si>
  <si>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</si>
  <si>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</si>
  <si>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</si>
  <si>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</si>
  <si>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</si>
  <si>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</si>
  <si>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</si>
  <si>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</si>
  <si>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</si>
  <si>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</si>
  <si>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</si>
  <si>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</si>
  <si>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</si>
  <si>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</si>
  <si>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</si>
  <si>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</si>
  <si>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</si>
  <si>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</si>
  <si>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</si>
  <si>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</si>
  <si>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</si>
  <si>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</si>
  <si>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</si>
  <si>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</si>
  <si>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</si>
  <si>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</si>
  <si>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</si>
  <si>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</si>
  <si>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</si>
  <si>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</si>
  <si>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</si>
  <si>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</si>
  <si>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</si>
  <si>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</si>
  <si>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</si>
  <si>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</si>
  <si>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</si>
  <si>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</si>
  <si>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</si>
  <si>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</si>
  <si>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</si>
  <si>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</si>
  <si>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</si>
  <si>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</si>
  <si>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</si>
  <si>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</si>
  <si>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</si>
  <si>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</si>
  <si>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</si>
  <si>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</si>
  <si>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</si>
  <si>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</si>
  <si>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</si>
  <si>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</si>
  <si>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</si>
  <si>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</si>
  <si>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</si>
  <si>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</si>
  <si>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</si>
  <si>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</si>
  <si>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</si>
  <si>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</si>
  <si>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</si>
  <si>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</si>
  <si>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</si>
  <si>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</si>
  <si>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</si>
  <si>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</si>
  <si>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</si>
  <si>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</si>
  <si>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</si>
  <si>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</si>
  <si>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</si>
  <si>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</si>
  <si>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</si>
  <si>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</si>
  <si>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</si>
  <si>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</si>
  <si>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</si>
  <si>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</si>
  <si>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</si>
  <si>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</si>
  <si>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</si>
  <si>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</si>
  <si>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</si>
  <si>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</si>
  <si>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</si>
  <si>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</si>
  <si>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</si>
  <si>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</si>
  <si>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</si>
  <si>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</si>
  <si>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</si>
  <si>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</si>
  <si>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</si>
  <si>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</si>
  <si>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</si>
  <si>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</si>
  <si>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</si>
  <si>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</si>
  <si>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</si>
  <si>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</si>
  <si>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</si>
  <si>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</si>
  <si>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</si>
  <si>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</si>
  <si>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</si>
  <si>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</si>
  <si>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</si>
  <si>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</si>
  <si>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</si>
  <si>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</si>
  <si>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</si>
  <si>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</si>
  <si>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</si>
  <si>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</si>
  <si>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</si>
  <si>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</si>
  <si>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</si>
  <si>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</si>
  <si>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</si>
  <si>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</si>
  <si>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</si>
  <si>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</si>
  <si>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</si>
  <si>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</si>
  <si>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</si>
  <si>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</si>
  <si>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</si>
  <si>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</si>
  <si>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</si>
  <si>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</si>
  <si>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</si>
  <si>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</si>
  <si>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</si>
  <si>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</si>
  <si>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</si>
  <si>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</si>
  <si>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</si>
  <si>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</si>
  <si>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</si>
  <si>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</si>
  <si>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</si>
  <si>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</si>
  <si>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</si>
  <si>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</si>
  <si>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</si>
  <si>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</si>
  <si>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</si>
  <si>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</si>
  <si>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</si>
  <si>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</si>
  <si>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</si>
  <si>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</si>
  <si>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</si>
  <si>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</si>
  <si>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</si>
  <si>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</si>
  <si>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</si>
  <si>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</si>
  <si>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</si>
  <si>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</si>
  <si>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</si>
  <si>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</si>
  <si>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</si>
  <si>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</si>
  <si>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</si>
  <si>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</si>
  <si>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</si>
  <si>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</si>
  <si>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</si>
  <si>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</si>
  <si>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</si>
  <si>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</si>
  <si>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</si>
  <si>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</si>
  <si>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</si>
  <si>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</si>
  <si>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</si>
  <si>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</si>
  <si>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</si>
  <si>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</si>
  <si>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</si>
  <si>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</si>
  <si>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</si>
  <si>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</si>
  <si>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</si>
  <si>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</si>
  <si>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</si>
  <si>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</si>
  <si>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</si>
  <si>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</si>
  <si>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</si>
  <si>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</si>
  <si>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</si>
  <si>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</si>
  <si>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</si>
  <si>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</si>
  <si>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</si>
  <si>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</si>
  <si>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</si>
  <si>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</si>
  <si>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</si>
  <si>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</si>
  <si>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</si>
  <si>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</si>
  <si>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</si>
  <si>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</si>
  <si>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</si>
  <si>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</si>
  <si>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</si>
  <si>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</si>
  <si>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</si>
  <si>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</si>
  <si>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</si>
  <si>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</si>
  <si>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</si>
  <si>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</si>
  <si>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</si>
  <si>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</si>
  <si>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</si>
  <si>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</si>
  <si>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</si>
  <si>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</si>
  <si>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</si>
  <si>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</si>
  <si>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</si>
  <si>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</si>
  <si>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</si>
  <si>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</si>
  <si>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</si>
  <si>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</si>
  <si>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</si>
  <si>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</si>
  <si>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</si>
  <si>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</si>
  <si>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</si>
  <si>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</si>
  <si>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</si>
  <si>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</si>
  <si>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</si>
  <si>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</si>
  <si>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</si>
  <si>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</si>
  <si>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</si>
  <si>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</si>
  <si>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</si>
  <si>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</si>
  <si>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</si>
  <si>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</si>
  <si>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</si>
  <si>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</si>
  <si>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</si>
  <si>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</si>
  <si>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</si>
  <si>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</si>
  <si>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</si>
  <si>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</si>
  <si>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</si>
  <si>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</si>
  <si>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</si>
  <si>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</si>
  <si>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</si>
  <si>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</si>
  <si>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</si>
  <si>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</si>
  <si>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</si>
  <si>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</si>
  <si>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</si>
  <si>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</si>
  <si>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</si>
  <si>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</si>
  <si>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</si>
  <si>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</si>
  <si>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</si>
  <si>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</si>
  <si>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</si>
  <si>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</si>
  <si>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</si>
  <si>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</si>
  <si>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</si>
  <si>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</si>
  <si>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</si>
  <si>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</si>
  <si>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</si>
  <si>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</si>
  <si>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</si>
  <si>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</si>
  <si>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</si>
  <si>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</si>
  <si>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</si>
  <si>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</si>
  <si>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</si>
  <si>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</si>
  <si>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</si>
  <si>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</si>
  <si>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</si>
  <si>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</si>
  <si>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</si>
  <si>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</si>
  <si>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</si>
  <si>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</si>
  <si>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</si>
  <si>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</si>
  <si>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</si>
  <si>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</si>
  <si>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</si>
  <si>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</si>
  <si>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</si>
  <si>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</si>
  <si>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</si>
  <si>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</si>
  <si>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</si>
  <si>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</si>
  <si>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</si>
  <si>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</si>
  <si>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</si>
  <si>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</si>
  <si>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</si>
  <si>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</si>
  <si>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</si>
  <si>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</si>
  <si>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</si>
  <si>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</si>
  <si>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</si>
  <si>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</si>
  <si>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</si>
  <si>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</si>
  <si>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</si>
  <si>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</si>
  <si>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</si>
  <si>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</si>
  <si>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</si>
  <si>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</si>
  <si>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</si>
  <si>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</si>
  <si>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</si>
  <si>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</si>
  <si>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</si>
  <si>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</si>
  <si>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</si>
  <si>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</si>
  <si>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</si>
  <si>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</si>
  <si>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</si>
  <si>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</si>
  <si>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</si>
  <si>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</si>
  <si>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</si>
  <si>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</si>
  <si>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</si>
  <si>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</si>
  <si>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</si>
  <si>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</si>
  <si>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</si>
  <si>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</si>
  <si>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</si>
  <si>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</si>
  <si>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</si>
  <si>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</si>
  <si>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</si>
  <si>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</si>
  <si>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</si>
  <si>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</si>
  <si>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</si>
  <si>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</si>
  <si>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</si>
  <si>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</si>
  <si>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</si>
  <si>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</si>
  <si>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</si>
  <si>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</si>
  <si>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</si>
  <si>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</si>
  <si>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</si>
  <si>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</si>
  <si>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</si>
  <si>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</si>
  <si>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</si>
  <si>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</si>
  <si>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</si>
  <si>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</si>
  <si>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</si>
  <si>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</si>
  <si>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</si>
  <si>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</si>
  <si>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</si>
  <si>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</si>
  <si>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</si>
  <si>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</si>
  <si>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</si>
  <si>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</si>
  <si>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</si>
  <si>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</si>
  <si>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</si>
  <si>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</si>
  <si>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</si>
  <si>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</si>
  <si>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</si>
  <si>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</si>
  <si>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</si>
  <si>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</si>
  <si>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</si>
  <si>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</si>
  <si>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</si>
  <si>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</si>
  <si>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</si>
  <si>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</si>
  <si>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</si>
  <si>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</si>
  <si>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</si>
  <si>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</si>
  <si>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</si>
  <si>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</si>
  <si>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</si>
  <si>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</si>
  <si>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</si>
  <si>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</si>
  <si>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</si>
  <si>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</si>
  <si>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</si>
  <si>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</si>
  <si>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</si>
  <si>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</si>
  <si>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</si>
  <si>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</si>
  <si>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</si>
  <si>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</si>
  <si>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</si>
  <si>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</si>
  <si>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</si>
  <si>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</si>
  <si>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</si>
  <si>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</si>
  <si>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</si>
  <si>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</si>
  <si>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</si>
  <si>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</si>
  <si>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</si>
  <si>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</si>
  <si>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</si>
  <si>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</si>
  <si>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</si>
  <si>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</si>
  <si>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</si>
  <si>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</si>
  <si>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</si>
  <si>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</si>
  <si>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</si>
  <si>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</si>
  <si>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</si>
  <si>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</si>
  <si>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</si>
  <si>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</si>
  <si>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</si>
  <si>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</si>
  <si>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</si>
  <si>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</si>
  <si>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</si>
  <si>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</si>
  <si>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</si>
  <si>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</si>
  <si>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</si>
  <si>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</si>
  <si>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</si>
  <si>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</si>
  <si>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</si>
  <si>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</si>
  <si>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</si>
  <si>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</si>
  <si>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</si>
  <si>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</si>
  <si>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</si>
  <si>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</si>
  <si>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</si>
  <si>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</si>
  <si>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</si>
  <si>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</si>
  <si>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</si>
  <si>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</si>
  <si>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</si>
  <si>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</si>
  <si>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</si>
  <si>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</si>
  <si>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</si>
  <si>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</si>
  <si>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</si>
  <si>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</si>
  <si>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</si>
  <si>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</si>
  <si>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</si>
  <si>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</si>
  <si>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</si>
  <si>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</si>
  <si>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</si>
  <si>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</si>
  <si>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</si>
  <si>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</si>
  <si>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</si>
  <si>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</si>
  <si>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</si>
  <si>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</si>
  <si>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</si>
  <si>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</si>
  <si>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</si>
  <si>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</si>
  <si>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</si>
  <si>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</si>
  <si>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</si>
  <si>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</si>
  <si>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</si>
  <si>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</si>
  <si>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</si>
  <si>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</si>
  <si>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</si>
  <si>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</si>
  <si>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</si>
  <si>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</si>
  <si>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</si>
  <si>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</si>
  <si>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</si>
  <si>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</si>
  <si>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</si>
  <si>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</si>
  <si>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</si>
  <si>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</si>
  <si>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</si>
  <si>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</si>
  <si>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</si>
  <si>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</si>
  <si>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</si>
  <si>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</si>
  <si>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</si>
  <si>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</si>
  <si>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</si>
  <si>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</si>
  <si>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</si>
  <si>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</si>
  <si>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</si>
  <si>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</si>
  <si>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</si>
  <si>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</si>
  <si>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</si>
  <si>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</si>
  <si>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</si>
  <si>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</si>
  <si>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</si>
  <si>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</si>
  <si>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</si>
  <si>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</si>
  <si>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</si>
  <si>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</si>
  <si>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</si>
  <si>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</si>
  <si>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</si>
  <si>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</si>
  <si>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</si>
  <si>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</si>
  <si>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</si>
  <si>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</si>
  <si>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</si>
  <si>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</si>
  <si>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</si>
  <si>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</si>
  <si>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</si>
  <si>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</si>
  <si>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</si>
  <si>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</si>
  <si>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</si>
  <si>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</si>
  <si>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</si>
  <si>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</si>
  <si>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</si>
  <si>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</si>
  <si>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</si>
  <si>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</si>
  <si>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</si>
  <si>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</si>
  <si>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</si>
  <si>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</si>
  <si>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</si>
  <si>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</si>
  <si>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</si>
  <si>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</si>
  <si>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</si>
  <si>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</si>
  <si>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</si>
  <si>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</si>
  <si>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</si>
  <si>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</si>
  <si>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</si>
  <si>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</si>
  <si>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</si>
  <si>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</si>
  <si>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</si>
  <si>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</si>
  <si>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</si>
  <si>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</si>
  <si>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</si>
  <si>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</si>
  <si>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</si>
  <si>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</si>
  <si>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</si>
  <si>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</si>
  <si>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</si>
  <si>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</si>
  <si>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</si>
  <si>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</si>
  <si>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</si>
  <si>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</si>
  <si>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</si>
  <si>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</si>
  <si>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</si>
  <si>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</si>
  <si>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</si>
  <si>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</si>
  <si>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</si>
  <si>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</si>
  <si>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</si>
  <si>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</si>
  <si>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</si>
  <si>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</si>
  <si>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</si>
  <si>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</si>
  <si>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</si>
  <si>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</si>
  <si>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</si>
  <si>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</si>
  <si>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</si>
  <si>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</si>
  <si>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</si>
  <si>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</si>
  <si>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</si>
  <si>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</si>
  <si>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</si>
  <si>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</si>
  <si>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</si>
  <si>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</si>
  <si>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</si>
  <si>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</si>
  <si>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</si>
  <si>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</si>
  <si>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</si>
  <si>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</si>
  <si>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</si>
  <si>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</si>
  <si>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</si>
  <si>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</si>
  <si>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</si>
  <si>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</si>
  <si>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</si>
  <si>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</si>
  <si>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</si>
  <si>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</si>
  <si>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</si>
  <si>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</si>
  <si>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</si>
  <si>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</si>
  <si>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</si>
  <si>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</si>
  <si>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</si>
  <si>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</si>
  <si>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</si>
  <si>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</si>
  <si>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</si>
  <si>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</si>
  <si>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</si>
  <si>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</si>
  <si>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</si>
  <si>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</si>
  <si>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</si>
  <si>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</si>
  <si>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</si>
  <si>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</si>
  <si>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</si>
  <si>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</si>
  <si>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</si>
  <si>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</si>
  <si>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</si>
  <si>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</si>
  <si>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</si>
  <si>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</si>
  <si>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</si>
  <si>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</si>
  <si>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</si>
  <si>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</si>
  <si>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</si>
  <si>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</si>
  <si>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</si>
  <si>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</si>
  <si>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</si>
  <si>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</si>
  <si>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</si>
  <si>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</si>
  <si>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</si>
  <si>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</si>
  <si>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</si>
  <si>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</si>
  <si>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</si>
  <si>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</si>
  <si>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</si>
  <si>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</si>
  <si>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</si>
  <si>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</si>
  <si>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</si>
  <si>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</si>
  <si>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</si>
  <si>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</si>
  <si>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</si>
  <si>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</si>
  <si>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</si>
  <si>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</si>
  <si>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</si>
  <si>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</si>
  <si>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</si>
  <si>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</si>
  <si>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</si>
  <si>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</si>
  <si>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</si>
  <si>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</si>
  <si>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</si>
  <si>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</si>
  <si>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</si>
  <si>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</si>
  <si>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</si>
  <si>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</si>
  <si>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</si>
  <si>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</si>
  <si>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</si>
  <si>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</si>
  <si>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</si>
  <si>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</si>
  <si>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</si>
  <si>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</si>
  <si>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</si>
  <si>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</si>
  <si>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</si>
  <si>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</si>
  <si>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</si>
  <si>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</si>
  <si>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</si>
  <si>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</si>
  <si>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</si>
  <si>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</si>
  <si>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</si>
  <si>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</si>
  <si>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</si>
  <si>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</si>
  <si>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</si>
  <si>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</si>
  <si>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</si>
  <si>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</si>
  <si>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</si>
  <si>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</si>
  <si>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</si>
  <si>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</si>
  <si>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</si>
  <si>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</si>
  <si>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</si>
  <si>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</si>
  <si>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</si>
  <si>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</si>
  <si>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</si>
  <si>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</si>
  <si>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</si>
  <si>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</si>
  <si>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</si>
  <si>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</si>
  <si>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</si>
  <si>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</si>
  <si>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</si>
  <si>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</si>
  <si>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</si>
  <si>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</si>
  <si>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</si>
  <si>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</si>
  <si>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</si>
  <si>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</si>
  <si>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</si>
  <si>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</si>
  <si>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</si>
  <si>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</si>
  <si>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</si>
  <si>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</si>
  <si>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</si>
  <si>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</si>
  <si>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</si>
  <si>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</si>
  <si>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</si>
  <si>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</si>
  <si>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</si>
  <si>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</si>
  <si>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</si>
  <si>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</si>
  <si>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</si>
  <si>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</si>
  <si>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</si>
  <si>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</si>
  <si>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</si>
  <si>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</si>
  <si>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</si>
  <si>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</si>
  <si>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</si>
  <si>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</si>
  <si>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</si>
  <si>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</si>
  <si>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</si>
  <si>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</si>
  <si>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</si>
  <si>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</si>
  <si>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</si>
  <si>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</si>
  <si>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</si>
  <si>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</si>
  <si>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</si>
  <si>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</si>
  <si>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</si>
  <si>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</si>
  <si>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</si>
  <si>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</si>
  <si>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</si>
  <si>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</si>
  <si>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</si>
  <si>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</si>
  <si>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</si>
  <si>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</si>
  <si>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</si>
  <si>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</si>
  <si>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</si>
  <si>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</si>
  <si>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</si>
  <si>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</si>
  <si>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</si>
  <si>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</si>
  <si>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</si>
  <si>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</si>
  <si>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</si>
  <si>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</si>
  <si>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</si>
  <si>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</si>
  <si>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</si>
  <si>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</si>
  <si>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</si>
  <si>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</si>
  <si>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</si>
  <si>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</si>
  <si>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</si>
  <si>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</si>
  <si>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</si>
  <si>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</si>
  <si>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</si>
  <si>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</si>
  <si>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</si>
  <si>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</si>
  <si>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</si>
  <si>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</si>
  <si>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</si>
  <si>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</si>
  <si>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</si>
  <si>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</si>
  <si>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</si>
  <si>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</si>
  <si>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</si>
  <si>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</si>
  <si>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</si>
  <si>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</si>
  <si>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</si>
  <si>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</si>
  <si>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</si>
  <si>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</si>
  <si>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</si>
  <si>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</si>
  <si>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</si>
  <si>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</si>
  <si>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</si>
  <si>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</si>
  <si>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</si>
  <si>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</si>
  <si>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</si>
  <si>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</si>
  <si>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</si>
  <si>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</si>
  <si>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</si>
  <si>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</si>
  <si>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</si>
  <si>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</si>
  <si>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</si>
  <si>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</si>
  <si>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</si>
  <si>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</si>
  <si>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</si>
  <si>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</si>
  <si>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</si>
  <si>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</si>
  <si>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</si>
  <si>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</si>
  <si>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</si>
  <si>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</si>
  <si>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</si>
  <si>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</si>
  <si>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</si>
  <si>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</si>
  <si>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</si>
  <si>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</si>
  <si>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</si>
  <si>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</si>
  <si>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</si>
  <si>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</si>
  <si>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</si>
  <si>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</si>
  <si>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</si>
  <si>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</si>
  <si>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</si>
  <si>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</si>
  <si>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</si>
  <si>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</si>
  <si>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</si>
  <si>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</si>
  <si>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</si>
  <si>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</si>
  <si>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</si>
  <si>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</si>
  <si>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</si>
  <si>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</si>
  <si>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</si>
  <si>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</si>
  <si>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</si>
  <si>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</si>
  <si>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</si>
  <si>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</si>
  <si>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</si>
  <si>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</si>
  <si>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</si>
  <si>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</si>
  <si>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</si>
  <si>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</si>
  <si>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</si>
  <si>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</si>
  <si>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</si>
  <si>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</si>
  <si>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</si>
  <si>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</si>
  <si>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</si>
  <si>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</si>
  <si>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</si>
  <si>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</si>
  <si>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</si>
  <si>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</si>
  <si>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</si>
  <si>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</si>
  <si>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</si>
  <si>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</si>
  <si>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</si>
  <si>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</si>
  <si>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</si>
  <si>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</si>
  <si>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</si>
  <si>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</si>
  <si>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</si>
  <si>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</si>
  <si>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</si>
  <si>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</si>
  <si>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</si>
  <si>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</si>
  <si>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</si>
  <si>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</si>
  <si>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</si>
  <si>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</si>
  <si>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</si>
  <si>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</si>
  <si>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</si>
  <si>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</si>
  <si>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</si>
  <si>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</si>
  <si>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</si>
  <si>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</si>
  <si>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</si>
  <si>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</si>
  <si>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</si>
  <si>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</si>
  <si>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</si>
  <si>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</si>
  <si>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</si>
  <si>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</si>
  <si>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</si>
  <si>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</si>
  <si>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</si>
  <si>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</si>
  <si>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</si>
  <si>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</si>
  <si>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</si>
  <si>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</si>
  <si>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</si>
  <si>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</si>
  <si>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</si>
  <si>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</si>
  <si>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</si>
  <si>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</si>
  <si>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</si>
  <si>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</si>
  <si>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</si>
  <si>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</si>
  <si>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</si>
  <si>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</si>
  <si>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</si>
  <si>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</si>
  <si>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</si>
  <si>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</si>
  <si>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</si>
  <si>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</si>
  <si>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</si>
  <si>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</si>
  <si>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</si>
  <si>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</si>
  <si>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</si>
  <si>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</si>
  <si>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</si>
  <si>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</si>
  <si>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</si>
  <si>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</si>
  <si>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</si>
  <si>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</si>
  <si>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</si>
  <si>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</si>
  <si>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</si>
  <si>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</si>
  <si>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</si>
  <si>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</si>
  <si>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</si>
  <si>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</si>
  <si>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</si>
  <si>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</si>
  <si>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</si>
  <si>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</si>
  <si>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</si>
  <si>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</si>
  <si>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</si>
  <si>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</si>
  <si>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</si>
  <si>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</si>
  <si>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</si>
  <si>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</si>
  <si>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</si>
  <si>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</si>
  <si>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</si>
  <si>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</si>
  <si>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</si>
  <si>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</si>
  <si>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</si>
  <si>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</si>
  <si>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</si>
  <si>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</si>
  <si>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</si>
  <si>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</si>
  <si>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</si>
  <si>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</si>
  <si>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</si>
  <si>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</si>
  <si>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</si>
  <si>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</si>
  <si>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</si>
  <si>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</si>
  <si>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</si>
  <si>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</si>
  <si>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</si>
  <si>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</si>
  <si>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</si>
  <si>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</si>
  <si>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</si>
  <si>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</si>
  <si>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</si>
  <si>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</si>
  <si>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</si>
  <si>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</si>
  <si>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</si>
  <si>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</si>
  <si>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</si>
  <si>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</si>
  <si>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</si>
  <si>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</si>
  <si>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</si>
  <si>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</si>
  <si>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</si>
  <si>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</si>
  <si>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</si>
  <si>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</si>
  <si>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</si>
  <si>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</si>
  <si>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</si>
  <si>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</si>
  <si>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</si>
  <si>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</si>
  <si>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</si>
  <si>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</si>
  <si>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</si>
  <si>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</si>
  <si>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</si>
  <si>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</si>
  <si>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</si>
  <si>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</si>
  <si>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</si>
  <si>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</si>
  <si>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</si>
  <si>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</si>
  <si>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</si>
  <si>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</si>
  <si>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</si>
  <si>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</si>
  <si>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</si>
  <si>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</si>
  <si>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</si>
  <si>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</si>
  <si>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</si>
  <si>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</si>
  <si>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</si>
  <si>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</si>
  <si>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</si>
  <si>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</si>
  <si>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</si>
  <si>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</si>
  <si>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</si>
  <si>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</si>
  <si>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</si>
  <si>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</si>
  <si>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</si>
  <si>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</si>
  <si>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</si>
  <si>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</si>
  <si>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</si>
  <si>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</si>
  <si>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</si>
  <si>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</si>
  <si>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</si>
  <si>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</si>
  <si>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</si>
  <si>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</si>
  <si>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</si>
  <si>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</si>
  <si>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</si>
  <si>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</si>
  <si>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</si>
  <si>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</si>
  <si>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</si>
  <si>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</si>
  <si>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</si>
  <si>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</si>
  <si>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</si>
  <si>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</si>
  <si>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</si>
  <si>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</si>
  <si>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</si>
  <si>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</si>
  <si>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</si>
  <si>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</si>
  <si>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</si>
  <si>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</si>
  <si>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</si>
  <si>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</si>
  <si>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</si>
  <si>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</si>
  <si>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</si>
  <si>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</si>
  <si>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</si>
  <si>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</si>
  <si>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</si>
  <si>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</si>
  <si>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</si>
  <si>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</si>
  <si>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</si>
  <si>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</si>
  <si>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</si>
  <si>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</si>
  <si>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</si>
  <si>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</si>
  <si>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</si>
  <si>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</si>
  <si>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</si>
  <si>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</si>
  <si>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</si>
  <si>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</si>
  <si>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</si>
  <si>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</si>
  <si>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</si>
  <si>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</si>
  <si>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</si>
  <si>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</si>
  <si>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</si>
  <si>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</si>
  <si>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</si>
  <si>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</si>
  <si>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</si>
  <si>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</si>
  <si>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</si>
  <si>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</si>
  <si>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</si>
  <si>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</si>
  <si>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</si>
  <si>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</si>
  <si>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</si>
  <si>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</si>
  <si>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</si>
  <si>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</si>
  <si>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</si>
  <si>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</si>
  <si>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</si>
  <si>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</si>
  <si>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</si>
  <si>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</si>
  <si>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</si>
  <si>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</si>
  <si>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</si>
  <si>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</si>
  <si>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</si>
  <si>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</si>
  <si>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</si>
  <si>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</si>
  <si>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</si>
  <si>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</si>
  <si>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</si>
  <si>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</si>
  <si>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</si>
  <si>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</si>
  <si>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</si>
  <si>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</si>
  <si>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</si>
  <si>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</si>
  <si>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</si>
  <si>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</si>
  <si>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</si>
  <si>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</si>
  <si>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</si>
  <si>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</si>
  <si>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</si>
  <si>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</si>
  <si>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</si>
  <si>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</si>
  <si>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</si>
  <si>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</si>
  <si>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</si>
  <si>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</si>
  <si>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</si>
  <si>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</si>
  <si>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</si>
  <si>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</si>
  <si>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</si>
  <si>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</si>
  <si>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</si>
  <si>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</si>
  <si>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</si>
  <si>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</si>
  <si>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</si>
  <si>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</si>
  <si>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</si>
  <si>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</si>
  <si>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</si>
  <si>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</si>
  <si>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</si>
  <si>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</si>
  <si>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</si>
  <si>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</si>
  <si>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</si>
  <si>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</si>
  <si>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</si>
  <si>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</si>
  <si>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</si>
  <si>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</si>
  <si>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</si>
  <si>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</si>
  <si>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</si>
  <si>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</si>
  <si>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</si>
  <si>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</si>
  <si>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</si>
  <si>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</si>
  <si>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</si>
  <si>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</si>
  <si>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</si>
  <si>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</si>
  <si>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</si>
  <si>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</si>
  <si>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</si>
  <si>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</si>
  <si>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</si>
  <si>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</si>
  <si>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</si>
  <si>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</si>
  <si>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</si>
  <si>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</si>
  <si>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</si>
  <si>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</si>
  <si>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</si>
  <si>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</si>
  <si>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</si>
  <si>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</si>
  <si>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</si>
  <si>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</si>
  <si>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</si>
  <si>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</si>
  <si>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</si>
  <si>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</si>
  <si>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</si>
  <si>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</si>
  <si>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</si>
  <si>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</si>
  <si>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</si>
  <si>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</si>
  <si>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</si>
  <si>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</si>
  <si>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</si>
  <si>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</si>
  <si>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</si>
  <si>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</si>
  <si>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</si>
  <si>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</si>
  <si>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</si>
  <si>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</si>
  <si>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</si>
  <si>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</si>
  <si>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</si>
  <si>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</si>
  <si>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</si>
  <si>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</si>
  <si>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</si>
  <si>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</si>
  <si>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</si>
  <si>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</si>
  <si>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</si>
  <si>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</si>
  <si>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</si>
  <si>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</si>
  <si>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</si>
  <si>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</si>
  <si>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</si>
  <si>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</si>
  <si>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</si>
  <si>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</si>
  <si>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</si>
  <si>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</si>
  <si>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</si>
  <si>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</si>
  <si>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</si>
  <si>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</si>
  <si>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</si>
  <si>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</si>
  <si>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</si>
  <si>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</si>
  <si>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</si>
  <si>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</si>
  <si>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</si>
  <si>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</si>
  <si>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</si>
  <si>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</si>
  <si>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</si>
  <si>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</si>
  <si>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</si>
  <si>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</si>
  <si>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</si>
  <si>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</si>
  <si>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</si>
  <si>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</si>
  <si>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</si>
  <si>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</si>
  <si>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</si>
  <si>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</si>
  <si>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</si>
  <si>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</si>
  <si>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</si>
  <si>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</si>
  <si>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</si>
  <si>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</si>
  <si>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</si>
  <si>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</si>
  <si>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</si>
  <si>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</si>
  <si>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</si>
  <si>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</si>
  <si>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</si>
  <si>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</si>
  <si>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</si>
  <si>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</si>
  <si>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</si>
  <si>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</si>
  <si>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</si>
  <si>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</si>
  <si>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</si>
  <si>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</si>
  <si>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</si>
  <si>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</si>
  <si>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</si>
  <si>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</si>
  <si>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</si>
  <si>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</si>
  <si>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</si>
  <si>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</si>
  <si>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</si>
  <si>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</si>
  <si>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</si>
  <si>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</si>
  <si>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</si>
  <si>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</si>
  <si>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</si>
  <si>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</si>
  <si>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</si>
  <si>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</si>
  <si>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</si>
  <si>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</si>
  <si>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</si>
  <si>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</si>
  <si>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</si>
  <si>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</si>
  <si>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</si>
  <si>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</si>
  <si>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</si>
  <si>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</si>
  <si>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</si>
  <si>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</si>
  <si>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</si>
  <si>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</si>
  <si>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</si>
  <si>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</si>
  <si>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</si>
  <si>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</si>
  <si>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</si>
  <si>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</si>
  <si>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</si>
  <si>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</si>
  <si>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</si>
  <si>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</si>
  <si>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</si>
  <si>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</si>
  <si>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</si>
  <si>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</si>
  <si>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</si>
  <si>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</si>
  <si>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</si>
  <si>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</si>
  <si>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</si>
  <si>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</si>
  <si>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</si>
  <si>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</si>
  <si>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</si>
  <si>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</si>
  <si>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</si>
  <si>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</si>
  <si>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</si>
  <si>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</si>
  <si>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</si>
  <si>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</si>
  <si>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</si>
  <si>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</si>
  <si>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</si>
  <si>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</si>
  <si>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</si>
  <si>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</si>
  <si>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</si>
  <si>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</si>
  <si>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</si>
  <si>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</si>
  <si>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</si>
  <si>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</si>
  <si>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</si>
  <si>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</si>
  <si>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</si>
  <si>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</si>
  <si>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</si>
  <si>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</si>
  <si>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</si>
  <si>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</si>
  <si>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</si>
  <si>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</si>
  <si>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</si>
  <si>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</si>
  <si>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</si>
  <si>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</si>
  <si>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</si>
  <si>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</si>
  <si>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</si>
  <si>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</si>
  <si>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</si>
  <si>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</si>
  <si>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</si>
  <si>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</si>
  <si>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</si>
  <si>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</si>
  <si>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</si>
  <si>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</si>
  <si>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</si>
  <si>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</si>
  <si>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</si>
  <si>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</si>
  <si>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</si>
  <si>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</si>
  <si>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</si>
  <si>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</si>
  <si>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</si>
  <si>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</si>
  <si>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</si>
  <si>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</si>
  <si>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</si>
  <si>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</si>
  <si>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</si>
  <si>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</si>
  <si>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</si>
  <si>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</si>
  <si>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</si>
  <si>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</si>
  <si>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</si>
  <si>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</si>
  <si>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</si>
  <si>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</si>
  <si>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</si>
  <si>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</si>
  <si>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</si>
  <si>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</si>
  <si>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</si>
  <si>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</si>
  <si>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</si>
  <si>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</si>
  <si>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</si>
  <si>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</si>
  <si>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</si>
  <si>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</si>
  <si>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</si>
  <si>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</si>
  <si>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</si>
  <si>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</si>
  <si>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</si>
  <si>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</si>
  <si>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</si>
  <si>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</si>
  <si>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</si>
  <si>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</si>
  <si>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</si>
  <si>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</si>
  <si>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</si>
  <si>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</si>
  <si>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</si>
  <si>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</si>
  <si>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</si>
  <si>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</si>
  <si>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</si>
  <si>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</si>
  <si>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</si>
  <si>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</si>
  <si>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</si>
  <si>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</si>
  <si>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</si>
  <si>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</si>
  <si>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</si>
  <si>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</si>
  <si>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</si>
  <si>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</si>
  <si>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</si>
  <si>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</si>
  <si>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</si>
  <si>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</si>
  <si>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</si>
  <si>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</si>
  <si>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</si>
  <si>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</si>
  <si>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</si>
  <si>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</si>
  <si>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</si>
  <si>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</si>
  <si>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</si>
  <si>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</si>
  <si>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</si>
  <si>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</si>
  <si>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</si>
  <si>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</si>
  <si>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</si>
  <si>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</si>
  <si>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</si>
  <si>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</si>
  <si>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</si>
  <si>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</si>
  <si>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</si>
  <si>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</si>
  <si>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</si>
  <si>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</si>
  <si>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</si>
  <si>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</si>
  <si>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</si>
  <si>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</si>
  <si>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</si>
  <si>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</si>
  <si>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</si>
  <si>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</si>
  <si>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</si>
  <si>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</si>
  <si>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</si>
  <si>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</si>
  <si>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</si>
  <si>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</si>
  <si>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</si>
  <si>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</si>
  <si>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</si>
  <si>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</si>
  <si>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</si>
  <si>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</si>
  <si>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</si>
  <si>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</si>
  <si>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</si>
  <si>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</si>
  <si>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</si>
  <si>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</si>
  <si>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</si>
  <si>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</si>
  <si>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</si>
  <si>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</si>
  <si>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</si>
  <si>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</si>
  <si>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</si>
  <si>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</si>
  <si>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</si>
  <si>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</si>
  <si>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</si>
  <si>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</si>
  <si>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</si>
  <si>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</si>
  <si>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</si>
  <si>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</si>
  <si>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</si>
  <si>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</si>
  <si>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</si>
  <si>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</si>
  <si>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</si>
  <si>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</si>
  <si>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</si>
  <si>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</si>
  <si>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</si>
  <si>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</si>
  <si>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</si>
  <si>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</si>
  <si>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</si>
  <si>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</si>
  <si>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</si>
  <si>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</si>
  <si>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</si>
  <si>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</si>
  <si>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</si>
  <si>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</si>
  <si>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</si>
  <si>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</si>
  <si>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</si>
  <si>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</si>
  <si>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</si>
  <si>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</si>
  <si>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</si>
  <si>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</si>
  <si>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</si>
  <si>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</si>
  <si>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</si>
  <si>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</si>
  <si>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</si>
  <si>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</si>
  <si>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</si>
  <si>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</si>
  <si>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</si>
  <si>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</si>
  <si>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</si>
  <si>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</si>
  <si>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</si>
  <si>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</si>
  <si>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</si>
  <si>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</si>
  <si>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</si>
  <si>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</si>
  <si>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</si>
  <si>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</si>
  <si>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</si>
  <si>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</si>
  <si>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</si>
  <si>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</si>
  <si>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</si>
  <si>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</si>
  <si>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</si>
  <si>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</si>
  <si>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</si>
  <si>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</si>
  <si>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</si>
  <si>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</si>
  <si>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</si>
  <si>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</si>
  <si>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</si>
  <si>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</si>
  <si>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</si>
  <si>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</si>
  <si>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</si>
  <si>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</si>
  <si>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</si>
  <si>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</si>
  <si>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</si>
  <si>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</si>
  <si>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</si>
  <si>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</si>
  <si>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</si>
  <si>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</si>
  <si>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</si>
  <si>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</si>
  <si>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</si>
  <si>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</si>
  <si>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</si>
  <si>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</si>
  <si>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</si>
  <si>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</si>
  <si>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</si>
  <si>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</si>
  <si>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</si>
  <si>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</si>
  <si>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</si>
  <si>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</si>
  <si>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</si>
  <si>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</si>
  <si>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</si>
  <si>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</si>
  <si>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</si>
  <si>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</si>
  <si>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</si>
  <si>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</si>
  <si>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</si>
  <si>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</si>
  <si>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</si>
  <si>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</si>
  <si>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</si>
  <si>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</si>
  <si>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</si>
  <si>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</si>
  <si>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</si>
  <si>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</si>
  <si>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</si>
  <si>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</si>
  <si>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</si>
  <si>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</si>
  <si>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</si>
  <si>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</si>
  <si>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</si>
  <si>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</si>
  <si>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</si>
  <si>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</si>
  <si>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</si>
  <si>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</si>
  <si>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</si>
  <si>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</si>
  <si>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</si>
  <si>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</si>
  <si>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</si>
  <si>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</si>
  <si>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</si>
  <si>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</si>
  <si>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</si>
  <si>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</si>
  <si>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</si>
  <si>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</si>
  <si>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</si>
  <si>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</si>
  <si>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</si>
  <si>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</si>
  <si>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</si>
  <si>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</si>
  <si>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</si>
  <si>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</si>
  <si>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</si>
  <si>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</si>
  <si>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</si>
  <si>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</si>
  <si>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</si>
  <si>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</si>
  <si>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</si>
  <si>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</si>
  <si>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</si>
  <si>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</si>
  <si>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</si>
  <si>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</si>
  <si>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</si>
  <si>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</si>
  <si>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</si>
  <si>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</si>
  <si>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</si>
  <si>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</si>
  <si>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</si>
  <si>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</si>
  <si>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</si>
  <si>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</si>
  <si>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</si>
  <si>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</si>
  <si>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</si>
  <si>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</si>
  <si>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</si>
  <si>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</si>
  <si>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</si>
  <si>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</si>
  <si>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</si>
  <si>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</si>
  <si>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</si>
  <si>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</si>
  <si>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</si>
  <si>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</si>
  <si>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</si>
  <si>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</si>
  <si>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</si>
  <si>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</si>
  <si>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</si>
  <si>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</si>
  <si>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</si>
  <si>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</si>
  <si>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</si>
  <si>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</si>
  <si>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</si>
  <si>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</si>
  <si>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</si>
  <si>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</si>
  <si>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</si>
  <si>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</si>
  <si>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</si>
  <si>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</si>
  <si>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</si>
  <si>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</si>
  <si>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</si>
  <si>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</si>
  <si>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</si>
  <si>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</si>
  <si>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</si>
  <si>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</si>
  <si>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</si>
  <si>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</si>
  <si>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</si>
  <si>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</si>
  <si>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</si>
  <si>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</si>
  <si>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</si>
  <si>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</si>
  <si>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</si>
  <si>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</si>
  <si>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</si>
  <si>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</si>
  <si>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</si>
  <si>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</si>
  <si>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</si>
  <si>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</si>
  <si>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</si>
  <si>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</si>
  <si>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</si>
  <si>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</si>
  <si>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</si>
  <si>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</si>
  <si>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</si>
  <si>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</si>
  <si>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</si>
  <si>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</si>
  <si>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</si>
  <si>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</si>
  <si>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</si>
  <si>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</si>
  <si>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</si>
  <si>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</si>
  <si>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</si>
  <si>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</si>
  <si>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</si>
  <si>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</si>
  <si>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</si>
  <si>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</si>
  <si>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</si>
  <si>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</si>
  <si>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</si>
  <si>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</si>
  <si>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</si>
  <si>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</si>
  <si>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</si>
  <si>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</si>
  <si>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</si>
  <si>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</si>
  <si>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</si>
  <si>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</si>
  <si>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</si>
  <si>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</si>
  <si>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</si>
  <si>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</si>
  <si>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</si>
  <si>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</si>
  <si>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</si>
  <si>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</si>
  <si>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</si>
  <si>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</si>
  <si>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</si>
  <si>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</si>
  <si>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</si>
  <si>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</si>
  <si>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</si>
  <si>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</si>
  <si>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</si>
  <si>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</si>
  <si>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</si>
  <si>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</si>
  <si>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</si>
  <si>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</si>
  <si>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</si>
  <si>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</si>
  <si>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</si>
  <si>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</si>
  <si>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</si>
  <si>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</si>
  <si>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</si>
  <si>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</si>
  <si>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</si>
  <si>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</si>
  <si>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</si>
  <si>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</si>
  <si>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</si>
  <si>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</si>
  <si>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</si>
  <si>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</si>
  <si>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</si>
  <si>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</si>
  <si>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</si>
  <si>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</si>
  <si>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</si>
  <si>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</si>
  <si>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</si>
  <si>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</si>
  <si>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</si>
  <si>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</si>
  <si>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</si>
  <si>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</si>
  <si>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</si>
  <si>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</si>
  <si>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</si>
  <si>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</si>
  <si>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</si>
  <si>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</si>
  <si>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</si>
  <si>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</si>
  <si>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</si>
  <si>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</si>
  <si>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</si>
  <si>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</si>
  <si>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</si>
  <si>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</si>
  <si>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</si>
  <si>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</si>
  <si>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</si>
  <si>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</si>
  <si>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</si>
  <si>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</si>
  <si>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</si>
  <si>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</si>
  <si>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</si>
  <si>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</si>
  <si>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</si>
  <si>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</si>
  <si>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</si>
  <si>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</si>
  <si>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</si>
  <si>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</si>
  <si>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</si>
  <si>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</si>
  <si>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</si>
  <si>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</si>
  <si>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</si>
  <si>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</si>
  <si>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</si>
  <si>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</si>
  <si>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</si>
  <si>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</si>
  <si>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</si>
  <si>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</si>
  <si>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</si>
  <si>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</si>
  <si>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</si>
  <si>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</si>
  <si>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</si>
  <si>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</si>
  <si>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</si>
  <si>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</si>
  <si>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</si>
  <si>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</si>
  <si>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</si>
  <si>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</si>
  <si>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</si>
  <si>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</si>
  <si>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</si>
  <si>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</si>
  <si>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</si>
  <si>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</si>
  <si>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</si>
  <si>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</si>
  <si>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</si>
  <si>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</si>
  <si>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</si>
  <si>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</si>
  <si>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</si>
  <si>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</si>
  <si>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</si>
  <si>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</si>
  <si>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</si>
  <si>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</si>
  <si>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</si>
  <si>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</si>
  <si>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</si>
  <si>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</si>
  <si>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</si>
  <si>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</si>
  <si>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</si>
  <si>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</si>
  <si>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</si>
  <si>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</si>
  <si>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</si>
  <si>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</si>
  <si>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</si>
  <si>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</si>
  <si>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</si>
  <si>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</si>
  <si>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</si>
  <si>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</si>
  <si>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</si>
  <si>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</si>
  <si>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</si>
  <si>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</si>
  <si>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</si>
  <si>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</si>
  <si>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</si>
  <si>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</si>
  <si>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</si>
  <si>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</si>
  <si>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</si>
  <si>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</si>
  <si>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</si>
  <si>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</si>
  <si>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</si>
  <si>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</si>
  <si>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</si>
  <si>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</si>
  <si>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</si>
  <si>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</si>
  <si>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</si>
  <si>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</si>
  <si>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</si>
  <si>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</si>
  <si>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</si>
  <si>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</si>
  <si>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</si>
  <si>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</si>
  <si>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</si>
  <si>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</si>
  <si>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</si>
  <si>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</si>
  <si>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</si>
  <si>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</si>
  <si>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</si>
  <si>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</si>
  <si>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</si>
  <si>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</si>
  <si>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</si>
  <si>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</si>
  <si>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</si>
  <si>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</si>
  <si>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</si>
  <si>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</si>
  <si>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</si>
  <si>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</si>
  <si>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</si>
  <si>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</si>
  <si>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</si>
  <si>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</si>
  <si>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</si>
  <si>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</si>
  <si>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</si>
  <si>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</si>
  <si>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</si>
  <si>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</si>
  <si>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</si>
  <si>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</si>
  <si>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</si>
  <si>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</si>
  <si>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</si>
  <si>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</si>
  <si>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</si>
  <si>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</si>
  <si>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</si>
  <si>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</si>
  <si>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</si>
  <si>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</si>
  <si>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</si>
  <si>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</si>
  <si>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</si>
  <si>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</si>
  <si>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</si>
  <si>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</si>
  <si>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</si>
  <si>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</si>
  <si>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</si>
  <si>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</si>
  <si>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</si>
  <si>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</si>
  <si>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</si>
  <si>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</si>
  <si>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</si>
  <si>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</si>
  <si>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</si>
  <si>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</si>
  <si>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</si>
  <si>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</si>
  <si>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</si>
  <si>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</si>
  <si>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</si>
  <si>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</si>
  <si>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</si>
  <si>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</si>
  <si>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</si>
  <si>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</si>
  <si>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</si>
  <si>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</si>
  <si>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</si>
  <si>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</si>
  <si>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</si>
  <si>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</si>
  <si>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</si>
  <si>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</si>
  <si>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</si>
  <si>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</si>
  <si>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</si>
  <si>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</si>
  <si>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</si>
  <si>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</si>
  <si>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</si>
  <si>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</si>
  <si>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</si>
  <si>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</si>
  <si>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</si>
  <si>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</si>
  <si>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</si>
  <si>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</si>
  <si>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</si>
  <si>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</si>
  <si>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</si>
  <si>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</si>
  <si>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</si>
  <si>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</si>
  <si>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</si>
  <si>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</si>
  <si>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</si>
  <si>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</si>
  <si>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</si>
  <si>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</si>
  <si>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</si>
  <si>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</si>
  <si>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</si>
  <si>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</si>
  <si>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</si>
  <si>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</si>
  <si>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</si>
  <si>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</si>
  <si>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</si>
  <si>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</si>
  <si>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</si>
  <si>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</si>
  <si>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</si>
  <si>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</si>
  <si>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</si>
  <si>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</si>
  <si>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</si>
  <si>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</si>
  <si>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</si>
  <si>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</si>
  <si>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</si>
  <si>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</si>
  <si>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</si>
  <si>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</si>
  <si>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</si>
  <si>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</si>
  <si>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</si>
  <si>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</si>
  <si>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</si>
  <si>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</si>
  <si>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</si>
  <si>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</si>
  <si>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</si>
  <si>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</si>
  <si>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</si>
  <si>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</si>
  <si>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</si>
  <si>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</si>
  <si>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</si>
  <si>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</si>
  <si>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</si>
  <si>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</si>
  <si>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</si>
  <si>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</si>
  <si>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</si>
  <si>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</si>
  <si>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</si>
  <si>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</si>
  <si>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</si>
  <si>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</si>
  <si>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</si>
  <si>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</si>
  <si>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</si>
  <si>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</si>
  <si>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</si>
  <si>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</si>
  <si>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</si>
  <si>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</si>
  <si>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</si>
  <si>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</si>
  <si>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</si>
  <si>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</si>
  <si>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</si>
  <si>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</si>
  <si>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</si>
  <si>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</si>
  <si>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</si>
  <si>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</si>
  <si>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</si>
  <si>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</si>
  <si>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</si>
  <si>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</si>
  <si>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</si>
  <si>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</si>
  <si>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</si>
  <si>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</si>
  <si>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</si>
  <si>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</si>
  <si>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</si>
  <si>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</si>
  <si>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</si>
  <si>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</si>
  <si>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</si>
  <si>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</si>
  <si>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</si>
  <si>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</si>
  <si>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</si>
  <si>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</si>
  <si>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</si>
  <si>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</si>
  <si>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</si>
  <si>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</si>
  <si>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</si>
  <si>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</si>
  <si>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</si>
  <si>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</si>
  <si>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</si>
  <si>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</si>
  <si>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</si>
  <si>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</si>
  <si>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</si>
  <si>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</si>
  <si>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</si>
  <si>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</si>
  <si>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</si>
  <si>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</si>
  <si>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</si>
  <si>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</si>
  <si>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</si>
  <si>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</si>
  <si>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</si>
  <si>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</si>
  <si>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</si>
  <si>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</si>
  <si>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</si>
  <si>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</si>
  <si>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</si>
  <si>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</si>
  <si>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</si>
  <si>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</si>
  <si>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</si>
  <si>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</si>
  <si>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</si>
  <si>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</si>
  <si>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</si>
  <si>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</si>
  <si>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</si>
  <si>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</si>
  <si>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</si>
  <si>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</si>
  <si>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</si>
  <si>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</si>
  <si>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</si>
  <si>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</si>
  <si>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</si>
  <si>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</si>
  <si>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</si>
  <si>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</si>
  <si>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</si>
  <si>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</si>
  <si>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</si>
  <si>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</si>
  <si>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</si>
  <si>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</si>
  <si>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</si>
  <si>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</si>
  <si>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</si>
  <si>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</si>
  <si>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</si>
  <si>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</si>
  <si>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</si>
  <si>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</si>
  <si>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</si>
  <si>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</si>
  <si>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</si>
  <si>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</si>
  <si>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</si>
  <si>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</si>
  <si>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</si>
  <si>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</si>
  <si>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</si>
  <si>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</si>
  <si>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</si>
  <si>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</si>
  <si>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</si>
  <si>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</si>
  <si>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</si>
  <si>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</si>
  <si>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</si>
  <si>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</si>
  <si>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</si>
  <si>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</si>
  <si>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</si>
  <si>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</si>
  <si>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</si>
  <si>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</si>
  <si>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</si>
  <si>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</si>
  <si>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</si>
  <si>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</si>
  <si>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</si>
  <si>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</si>
  <si>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</si>
  <si>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</si>
  <si>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</si>
  <si>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</si>
  <si>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</si>
  <si>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</si>
  <si>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</si>
  <si>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</si>
  <si>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</si>
  <si>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</si>
  <si>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</si>
  <si>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</si>
  <si>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</si>
  <si>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</si>
  <si>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</si>
  <si>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</si>
  <si>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</si>
  <si>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</si>
  <si>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</si>
  <si>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</si>
  <si>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</si>
  <si>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</si>
  <si>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</si>
  <si>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</si>
  <si>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</si>
  <si>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</si>
  <si>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</si>
  <si>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</si>
  <si>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</si>
  <si>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</si>
  <si>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</si>
  <si>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</si>
  <si>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</si>
  <si>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</si>
  <si>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</si>
  <si>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</si>
  <si>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</si>
  <si>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</si>
  <si>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</si>
  <si>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</si>
  <si>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</si>
  <si>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</si>
  <si>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</si>
  <si>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</si>
  <si>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</si>
  <si>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</si>
  <si>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</si>
  <si>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</si>
  <si>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</si>
  <si>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</si>
  <si>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</si>
  <si>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</si>
  <si>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</si>
  <si>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</si>
  <si>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</si>
  <si>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</si>
  <si>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</si>
  <si>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</si>
  <si>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</si>
  <si>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</si>
  <si>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</si>
  <si>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</si>
  <si>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</si>
  <si>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</si>
  <si>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</si>
  <si>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</si>
  <si>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</si>
  <si>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</si>
  <si>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</si>
  <si>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</si>
  <si>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</si>
  <si>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</si>
  <si>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</si>
  <si>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</si>
  <si>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</si>
  <si>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</si>
  <si>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</si>
  <si>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</si>
  <si>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</si>
  <si>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</si>
  <si>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</si>
  <si>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</si>
  <si>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</si>
  <si>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</si>
  <si>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</si>
  <si>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</si>
  <si>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</si>
  <si>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</si>
  <si>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</si>
  <si>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</si>
  <si>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</si>
  <si>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</si>
  <si>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</si>
  <si>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</si>
  <si>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</si>
  <si>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</si>
  <si>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</si>
  <si>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</si>
  <si>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</si>
  <si>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</si>
  <si>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</si>
  <si>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</si>
  <si>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</si>
  <si>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</si>
  <si>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</si>
  <si>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</si>
  <si>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</si>
  <si>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</si>
  <si>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</si>
  <si>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</si>
  <si>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</si>
  <si>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</si>
  <si>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</si>
  <si>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</si>
  <si>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</si>
  <si>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</si>
  <si>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</si>
  <si>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</si>
  <si>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</si>
  <si>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</si>
  <si>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</si>
  <si>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</si>
  <si>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</si>
  <si>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</si>
  <si>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</si>
  <si>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</si>
  <si>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</si>
  <si>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</si>
  <si>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</si>
  <si>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</si>
  <si>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</si>
  <si>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</si>
  <si>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</si>
  <si>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</si>
  <si>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</si>
  <si>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</si>
  <si>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</si>
  <si>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</si>
  <si>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</si>
  <si>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</si>
  <si>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</si>
  <si>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</si>
  <si>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</si>
  <si>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</si>
  <si>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</si>
  <si>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</si>
  <si>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</si>
  <si>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</si>
  <si>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</si>
  <si>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</si>
  <si>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</si>
  <si>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</si>
  <si>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</si>
  <si>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</si>
  <si>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</si>
  <si>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</si>
  <si>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</si>
  <si>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</si>
  <si>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</si>
  <si>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</si>
  <si>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</si>
  <si>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</si>
  <si>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</si>
  <si>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</si>
  <si>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</si>
  <si>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</si>
  <si>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</si>
  <si>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</si>
  <si>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</si>
  <si>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</si>
  <si>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</si>
  <si>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</si>
  <si>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</si>
  <si>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</si>
  <si>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</si>
  <si>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</si>
  <si>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</si>
  <si>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</si>
  <si>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</si>
  <si>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</si>
  <si>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</si>
  <si>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</si>
  <si>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</si>
  <si>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</si>
  <si>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</si>
  <si>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</si>
  <si>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</si>
  <si>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</si>
  <si>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</si>
  <si>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</si>
  <si>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</si>
  <si>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</si>
  <si>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</si>
  <si>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</si>
  <si>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</si>
  <si>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</si>
  <si>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</si>
  <si>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</si>
  <si>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</si>
  <si>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</si>
  <si>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</si>
  <si>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</si>
  <si>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</si>
  <si>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</si>
  <si>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</si>
  <si>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</si>
  <si>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</si>
  <si>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</si>
  <si>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</si>
  <si>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</si>
  <si>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</si>
  <si>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</si>
  <si>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</si>
  <si>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</si>
  <si>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</si>
  <si>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</si>
  <si>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</si>
  <si>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</si>
  <si>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</si>
  <si>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</si>
  <si>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</si>
  <si>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</si>
  <si>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</si>
  <si>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</si>
  <si>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</si>
  <si>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</si>
  <si>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</si>
  <si>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</si>
  <si>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</si>
  <si>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</si>
  <si>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</si>
  <si>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</si>
  <si>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</si>
  <si>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</si>
  <si>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</si>
  <si>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</si>
  <si>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</si>
  <si>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</si>
  <si>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</si>
  <si>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</si>
  <si>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</si>
  <si>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</si>
  <si>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</si>
  <si>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</si>
  <si>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</si>
  <si>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</si>
  <si>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</si>
  <si>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</si>
  <si>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</si>
  <si>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</si>
  <si>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</si>
  <si>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</si>
  <si>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</si>
  <si>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</si>
  <si>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</si>
  <si>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</si>
  <si>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</si>
  <si>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</si>
  <si>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</si>
  <si>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</si>
  <si>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</si>
  <si>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</si>
  <si>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</si>
  <si>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</si>
  <si>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</si>
  <si>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</si>
  <si>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</si>
  <si>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</si>
  <si>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</si>
  <si>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</si>
  <si>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</si>
  <si>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</si>
  <si>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</si>
  <si>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</si>
  <si>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</si>
  <si>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</si>
  <si>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</si>
  <si>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</si>
  <si>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</si>
  <si>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</si>
  <si>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</si>
  <si>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</si>
  <si>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</si>
  <si>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</si>
  <si>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</si>
  <si>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</si>
  <si>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</si>
  <si>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</si>
  <si>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</si>
  <si>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</si>
  <si>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</si>
  <si>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</si>
  <si>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</si>
  <si>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</si>
  <si>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</si>
  <si>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</si>
  <si>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</si>
  <si>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</si>
  <si>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</si>
  <si>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</si>
  <si>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</si>
  <si>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</si>
  <si>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</si>
  <si>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</si>
  <si>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</si>
  <si>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</si>
  <si>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</si>
  <si>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</si>
  <si>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</si>
  <si>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</si>
  <si>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</si>
  <si>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</si>
  <si>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</si>
  <si>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</si>
  <si>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</si>
  <si>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</si>
  <si>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</si>
  <si>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</si>
  <si>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</si>
  <si>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</si>
  <si>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</si>
  <si>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</si>
  <si>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</si>
  <si>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</si>
  <si>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</si>
  <si>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</si>
  <si>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</si>
  <si>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</si>
  <si>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</si>
  <si>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</si>
  <si>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</si>
  <si>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</si>
  <si>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</si>
  <si>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</si>
  <si>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</si>
  <si>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</si>
  <si>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</si>
  <si>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</si>
  <si>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</si>
  <si>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</si>
  <si>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</si>
  <si>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</si>
  <si>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</si>
  <si>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</si>
  <si>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</si>
  <si>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</si>
  <si>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</si>
  <si>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</si>
  <si>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</si>
  <si>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</si>
  <si>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</si>
  <si>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</si>
  <si>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</si>
  <si>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</si>
  <si>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</si>
  <si>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</si>
  <si>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</si>
  <si>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</si>
  <si>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</si>
  <si>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</si>
  <si>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</si>
  <si>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</si>
  <si>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</si>
  <si>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</si>
  <si>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</si>
  <si>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</si>
  <si>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</si>
  <si>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</si>
  <si>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</si>
  <si>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</si>
  <si>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</si>
  <si>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</si>
  <si>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</si>
  <si>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</si>
  <si>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</si>
  <si>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</si>
  <si>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</si>
  <si>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</si>
  <si>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</si>
  <si>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</si>
  <si>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</si>
  <si>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</si>
  <si>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</si>
  <si>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</si>
  <si>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</si>
  <si>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</si>
  <si>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</si>
  <si>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</si>
  <si>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</si>
  <si>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</si>
  <si>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</si>
  <si>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</si>
  <si>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</si>
  <si>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</si>
  <si>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</si>
  <si>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</si>
  <si>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</si>
  <si>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</si>
  <si>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</si>
  <si>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</si>
  <si>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</si>
  <si>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</si>
  <si>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</si>
  <si>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</si>
  <si>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</si>
  <si>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</si>
  <si>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</si>
  <si>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</si>
  <si>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</si>
  <si>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</si>
  <si>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</si>
  <si>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</si>
  <si>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</si>
  <si>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</si>
  <si>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</si>
  <si>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</si>
  <si>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</si>
  <si>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</si>
  <si>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</si>
  <si>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</si>
  <si>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</si>
  <si>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</si>
  <si>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</si>
  <si>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</si>
  <si>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</si>
  <si>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</si>
  <si>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</si>
  <si>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</si>
  <si>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</si>
  <si>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</si>
  <si>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</si>
  <si>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</si>
  <si>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</si>
  <si>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</si>
  <si>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</si>
  <si>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</si>
  <si>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</si>
  <si>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</si>
  <si>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</si>
  <si>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</si>
  <si>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</si>
  <si>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</si>
  <si>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</si>
  <si>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</si>
  <si>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</si>
  <si>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</si>
  <si>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</si>
  <si>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</si>
  <si>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</si>
  <si>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</si>
  <si>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</si>
  <si>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</si>
  <si>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</si>
  <si>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</si>
  <si>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</si>
  <si>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</si>
  <si>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</si>
  <si>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</si>
  <si>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</si>
  <si>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</si>
  <si>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</si>
  <si>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</si>
  <si>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</si>
  <si>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</si>
  <si>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</si>
  <si>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</si>
  <si>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</si>
  <si>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</si>
  <si>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</si>
  <si>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</si>
  <si>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</si>
  <si>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</si>
  <si>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</si>
  <si>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</si>
  <si>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</si>
  <si>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</si>
  <si>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</si>
  <si>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</si>
  <si>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</si>
  <si>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</si>
  <si>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</si>
  <si>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</si>
  <si>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</si>
  <si>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</si>
  <si>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</si>
  <si>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</si>
  <si>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</si>
  <si>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</si>
  <si>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</si>
  <si>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</si>
  <si>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</si>
  <si>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</si>
  <si>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</si>
  <si>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</si>
  <si>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</si>
  <si>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</si>
  <si>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</si>
  <si>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</si>
  <si>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</si>
  <si>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</si>
  <si>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</si>
  <si>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</si>
  <si>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</si>
  <si>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</si>
  <si>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</si>
  <si>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</si>
  <si>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</si>
  <si>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</si>
  <si>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</si>
  <si>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</si>
  <si>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</si>
  <si>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</si>
  <si>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</si>
  <si>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</si>
  <si>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</si>
  <si>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</si>
  <si>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</si>
  <si>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</si>
  <si>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</si>
  <si>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</si>
  <si>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</si>
  <si>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</si>
  <si>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</si>
  <si>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</si>
  <si>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</si>
  <si>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</si>
  <si>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</si>
  <si>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</si>
  <si>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</si>
  <si>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</si>
  <si>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</si>
  <si>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</si>
  <si>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</si>
  <si>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</si>
  <si>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</si>
  <si>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</si>
  <si>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</si>
  <si>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</si>
  <si>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</si>
  <si>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</si>
  <si>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</si>
  <si>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</si>
  <si>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</si>
  <si>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</si>
  <si>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</si>
  <si>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</si>
  <si>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</si>
  <si>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</si>
  <si>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</si>
  <si>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</si>
  <si>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</si>
  <si>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</si>
  <si>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</si>
  <si>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</si>
  <si>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</si>
  <si>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</si>
  <si>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</si>
  <si>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</si>
  <si>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</si>
  <si>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</si>
  <si>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</si>
  <si>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</si>
  <si>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</si>
  <si>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</si>
  <si>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</si>
  <si>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</si>
  <si>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</si>
  <si>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</si>
  <si>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</si>
  <si>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</si>
  <si>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</si>
  <si>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</si>
  <si>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</si>
  <si>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</si>
  <si>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</si>
  <si>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</si>
  <si>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</si>
  <si>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</si>
  <si>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</si>
  <si>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</si>
  <si>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</si>
  <si>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</si>
  <si>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</si>
  <si>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</si>
  <si>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</si>
  <si>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</si>
  <si>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</si>
  <si>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</si>
  <si>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</si>
  <si>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</si>
  <si>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</si>
  <si>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</si>
  <si>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</si>
  <si>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</si>
  <si>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</si>
  <si>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</si>
  <si>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</si>
  <si>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</si>
  <si>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</si>
  <si>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</si>
  <si>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</si>
  <si>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</si>
  <si>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</si>
  <si>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</si>
  <si>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</si>
  <si>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</si>
  <si>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</si>
  <si>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</si>
  <si>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</si>
  <si>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</si>
  <si>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</si>
  <si>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</si>
  <si>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</si>
  <si>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</si>
  <si>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</si>
  <si>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</si>
  <si>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</si>
  <si>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</si>
  <si>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</si>
  <si>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</si>
  <si>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</si>
  <si>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</si>
  <si>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</si>
  <si>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</si>
  <si>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</si>
  <si>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</si>
  <si>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</si>
  <si>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</si>
  <si>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</si>
  <si>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</si>
  <si>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</si>
  <si>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</si>
  <si>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</si>
  <si>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</si>
  <si>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</si>
  <si>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</si>
  <si>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</si>
  <si>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</si>
  <si>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</si>
  <si>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</si>
  <si>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</si>
  <si>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</si>
  <si>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</si>
  <si>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</si>
  <si>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</si>
  <si>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</si>
  <si>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</si>
  <si>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</si>
  <si>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</si>
  <si>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</si>
  <si>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</si>
  <si>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</si>
  <si>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</si>
  <si>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</si>
  <si>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</si>
  <si>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</si>
  <si>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</si>
  <si>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</si>
  <si>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</si>
  <si>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</si>
  <si>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</si>
  <si>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</si>
  <si>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</si>
  <si>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</si>
  <si>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</si>
  <si>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</si>
  <si>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</si>
  <si>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</si>
  <si>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</si>
  <si>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</si>
  <si>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</si>
  <si>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</si>
  <si>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</si>
  <si>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</si>
  <si>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</si>
  <si>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</si>
  <si>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</si>
  <si>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</si>
  <si>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</si>
  <si>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</si>
  <si>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</si>
  <si>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</si>
  <si>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</si>
  <si>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</si>
  <si>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</si>
  <si>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</si>
  <si>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</si>
  <si>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</si>
  <si>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</si>
  <si>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</si>
  <si>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</si>
  <si>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</si>
  <si>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</si>
  <si>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</si>
  <si>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</si>
  <si>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</si>
  <si>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</si>
  <si>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</si>
  <si>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</si>
  <si>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</si>
  <si>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</si>
  <si>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</si>
  <si>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</si>
  <si>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</si>
  <si>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</si>
  <si>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</si>
  <si>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</si>
  <si>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</si>
  <si>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</si>
  <si>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</si>
  <si>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</si>
  <si>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</si>
  <si>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</si>
  <si>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</si>
  <si>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</si>
  <si>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</si>
  <si>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</si>
  <si>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</si>
  <si>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</si>
  <si>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</si>
  <si>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</si>
  <si>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</si>
  <si>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</si>
  <si>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</si>
  <si>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</si>
  <si>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</si>
  <si>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</si>
  <si>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</si>
  <si>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</si>
  <si>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</si>
  <si>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</si>
  <si>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</si>
  <si>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</si>
  <si>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</si>
  <si>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</si>
  <si>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</si>
  <si>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</si>
  <si>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</si>
  <si>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</si>
  <si>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</si>
  <si>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</si>
  <si>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</si>
  <si>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</si>
  <si>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</si>
  <si>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</si>
  <si>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</si>
  <si>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</si>
  <si>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</si>
  <si>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</si>
  <si>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</si>
  <si>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</si>
  <si>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</si>
  <si>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</si>
  <si>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</si>
  <si>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</si>
  <si>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</si>
  <si>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</si>
  <si>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</si>
  <si>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</si>
  <si>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</si>
  <si>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</si>
  <si>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</si>
  <si>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</si>
  <si>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</si>
  <si>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</si>
  <si>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</si>
  <si>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</si>
  <si>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</si>
  <si>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</si>
  <si>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</si>
  <si>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</si>
  <si>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</si>
  <si>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</si>
  <si>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</si>
  <si>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</si>
  <si>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</si>
  <si>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</si>
  <si>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</si>
  <si>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</si>
  <si>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</si>
  <si>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</si>
  <si>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</si>
  <si>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</si>
  <si>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</si>
  <si>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</si>
  <si>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</si>
  <si>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</si>
  <si>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</si>
  <si>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</si>
  <si>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</si>
  <si>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</si>
  <si>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</si>
  <si>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</si>
  <si>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</si>
  <si>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</si>
  <si>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</si>
  <si>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</si>
  <si>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</si>
  <si>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</si>
  <si>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</si>
  <si>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</si>
  <si>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</si>
  <si>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</si>
  <si>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</si>
  <si>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</si>
  <si>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</si>
  <si>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</si>
  <si>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</si>
  <si>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</si>
  <si>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</si>
  <si>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</si>
  <si>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</si>
  <si>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</si>
  <si>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</si>
  <si>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</si>
  <si>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</si>
  <si>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</si>
  <si>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</si>
  <si>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</si>
  <si>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</si>
  <si>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</si>
  <si>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</si>
  <si>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</si>
  <si>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</si>
  <si>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</si>
  <si>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</si>
  <si>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</si>
  <si>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</si>
  <si>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</si>
  <si>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</si>
  <si>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</si>
  <si>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</si>
  <si>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</si>
  <si>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</si>
  <si>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</si>
  <si>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</si>
  <si>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</si>
  <si>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</si>
  <si>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</si>
  <si>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</si>
  <si>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</si>
  <si>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</si>
  <si>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</si>
  <si>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</si>
  <si>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</si>
  <si>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</si>
  <si>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</si>
  <si>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</si>
  <si>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</si>
  <si>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</si>
  <si>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</si>
  <si>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</si>
  <si>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</si>
  <si>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</si>
  <si>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</si>
  <si>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</si>
  <si>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</si>
  <si>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</si>
  <si>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</si>
  <si>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</si>
  <si>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</si>
  <si>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</si>
  <si>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</si>
  <si>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</si>
  <si>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</si>
  <si>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</si>
  <si>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</si>
  <si>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</si>
  <si>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</si>
  <si>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</si>
  <si>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</si>
  <si>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</si>
  <si>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</si>
  <si>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</si>
  <si>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</si>
  <si>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</si>
  <si>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</si>
  <si>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</si>
  <si>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</si>
  <si>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</si>
  <si>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</si>
  <si>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</si>
  <si>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</si>
  <si>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</si>
  <si>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</si>
  <si>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</si>
  <si>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</si>
  <si>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</si>
  <si>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</si>
  <si>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</si>
  <si>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</si>
  <si>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</si>
  <si>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</si>
  <si>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</si>
  <si>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</si>
  <si>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</si>
  <si>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</si>
  <si>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</si>
  <si>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</si>
  <si>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</si>
  <si>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</si>
  <si>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</si>
  <si>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</si>
  <si>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</si>
  <si>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</si>
  <si>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</si>
  <si>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</si>
  <si>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</si>
  <si>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</si>
  <si>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</si>
  <si>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</si>
  <si>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</si>
  <si>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</si>
  <si>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</si>
  <si>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</si>
  <si>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</si>
  <si>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</si>
  <si>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</si>
  <si>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</si>
  <si>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</si>
  <si>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</si>
  <si>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</si>
  <si>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</si>
  <si>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</si>
  <si>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</si>
  <si>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</si>
  <si>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</si>
  <si>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</si>
  <si>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</si>
  <si>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</si>
  <si>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</si>
  <si>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</si>
  <si>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</si>
  <si>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</si>
  <si>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</si>
  <si>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</si>
  <si>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</si>
  <si>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</si>
  <si>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</si>
  <si>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</si>
  <si>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</si>
  <si>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</si>
  <si>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</si>
  <si>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</si>
  <si>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</si>
  <si>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</si>
  <si>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</si>
  <si>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</si>
  <si>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</si>
  <si>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</si>
  <si>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</si>
  <si>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</si>
  <si>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</si>
  <si>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</si>
  <si>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</si>
  <si>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</si>
  <si>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</si>
  <si>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</si>
  <si>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</si>
  <si>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</si>
  <si>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</si>
  <si>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</si>
  <si>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</si>
  <si>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</si>
  <si>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</si>
  <si>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</si>
  <si>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</si>
  <si>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</si>
  <si>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</si>
  <si>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</si>
  <si>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</si>
  <si>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</si>
  <si>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</si>
  <si>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</si>
  <si>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</si>
  <si>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</si>
  <si>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</si>
  <si>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</si>
  <si>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</si>
  <si>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</si>
  <si>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</si>
  <si>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</si>
  <si>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</si>
  <si>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</si>
  <si>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</si>
  <si>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</si>
  <si>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</si>
  <si>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</si>
  <si>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</si>
  <si>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</si>
  <si>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</si>
  <si>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</si>
  <si>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</si>
  <si>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</si>
  <si>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</si>
  <si>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</si>
  <si>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</si>
  <si>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</si>
  <si>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</si>
  <si>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</si>
  <si>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</si>
  <si>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</si>
  <si>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</si>
  <si>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</si>
  <si>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</si>
  <si>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</si>
  <si>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</si>
  <si>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</si>
  <si>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</si>
  <si>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</si>
  <si>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</si>
  <si>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</si>
  <si>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</si>
  <si>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</si>
  <si>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</si>
  <si>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</si>
  <si>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</si>
  <si>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</si>
  <si>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</si>
  <si>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</si>
  <si>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</si>
  <si>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</si>
  <si>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</si>
  <si>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</si>
  <si>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</si>
  <si>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</si>
  <si>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</si>
  <si>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</si>
  <si>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</si>
  <si>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</si>
  <si>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</si>
  <si>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</si>
  <si>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</si>
  <si>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</si>
  <si>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</si>
  <si>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</si>
  <si>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</si>
  <si>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</si>
  <si>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</si>
  <si>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</si>
  <si>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</si>
  <si>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</si>
  <si>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</si>
  <si>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</si>
  <si>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</si>
  <si>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</si>
  <si>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</si>
  <si>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</si>
  <si>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</si>
  <si>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</si>
  <si>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</si>
  <si>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</si>
  <si>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</si>
  <si>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</si>
  <si>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</si>
  <si>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</si>
  <si>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</si>
  <si>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</si>
  <si>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</si>
  <si>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</si>
  <si>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</si>
  <si>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</si>
  <si>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</si>
  <si>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</si>
  <si>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</si>
  <si>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</si>
  <si>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</si>
  <si>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</si>
  <si>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</si>
  <si>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</si>
  <si>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</si>
  <si>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</si>
  <si>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</si>
  <si>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</si>
  <si>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</si>
  <si>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</si>
  <si>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</si>
  <si>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</si>
  <si>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</si>
  <si>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</si>
  <si>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</si>
  <si>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</si>
  <si>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</si>
  <si>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</si>
  <si>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</si>
  <si>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</si>
  <si>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</si>
  <si>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</si>
  <si>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</si>
  <si>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</si>
  <si>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</si>
  <si>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</si>
  <si>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</si>
  <si>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</si>
  <si>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</si>
  <si>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</si>
  <si>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</si>
  <si>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</si>
  <si>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</si>
  <si>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</si>
  <si>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</si>
  <si>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</si>
  <si>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</si>
  <si>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</si>
  <si>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</si>
  <si>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</si>
  <si>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</si>
  <si>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</si>
  <si>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</si>
  <si>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</si>
  <si>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</si>
  <si>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</si>
  <si>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</si>
  <si>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</si>
  <si>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</si>
  <si>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</si>
  <si>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</si>
  <si>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</si>
  <si>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</si>
  <si>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</si>
  <si>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</si>
  <si>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</si>
  <si>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</si>
  <si>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</si>
  <si>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</si>
  <si>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</si>
  <si>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</si>
  <si>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</si>
  <si>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</si>
  <si>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</si>
  <si>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</si>
  <si>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</si>
  <si>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</si>
  <si>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</si>
  <si>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</si>
  <si>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</si>
  <si>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</si>
  <si>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</si>
  <si>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</si>
  <si>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</si>
  <si>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</si>
  <si>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</si>
  <si>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</si>
  <si>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</si>
  <si>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</si>
  <si>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</si>
  <si>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</si>
  <si>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</si>
  <si>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</si>
  <si>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</si>
  <si>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</si>
  <si>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</si>
  <si>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</si>
  <si>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</si>
  <si>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</si>
  <si>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</si>
  <si>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</si>
  <si>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</si>
  <si>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</si>
  <si>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</si>
  <si>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</si>
  <si>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</si>
  <si>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</si>
  <si>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</si>
  <si>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</si>
  <si>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</si>
  <si>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</si>
  <si>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</si>
  <si>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</si>
  <si>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</si>
  <si>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</si>
  <si>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</si>
  <si>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</si>
  <si>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</si>
  <si>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</si>
  <si>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</si>
  <si>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</si>
  <si>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</si>
  <si>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</si>
  <si>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</si>
  <si>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</si>
  <si>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</si>
  <si>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</si>
  <si>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</si>
  <si>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</si>
  <si>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</si>
  <si>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</si>
  <si>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</si>
  <si>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</si>
  <si>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</si>
  <si>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</si>
  <si>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</si>
  <si>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</si>
  <si>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</si>
  <si>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</si>
  <si>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</si>
  <si>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</si>
  <si>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</si>
  <si>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</si>
  <si>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</si>
  <si>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</si>
  <si>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</si>
  <si>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</si>
  <si>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</si>
  <si>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</si>
  <si>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</si>
  <si>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</si>
  <si>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</si>
  <si>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</si>
  <si>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</si>
  <si>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</si>
  <si>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</si>
  <si>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</si>
  <si>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</si>
  <si>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</si>
  <si>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</si>
  <si>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</si>
  <si>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</si>
  <si>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</si>
  <si>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</si>
  <si>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</si>
  <si>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</si>
  <si>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</si>
  <si>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</si>
  <si>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</si>
  <si>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</si>
  <si>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</si>
  <si>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</si>
  <si>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</si>
  <si>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</si>
  <si>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</si>
  <si>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</si>
  <si>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</si>
  <si>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</si>
  <si>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</si>
  <si>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</si>
  <si>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</si>
  <si>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</si>
  <si>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</si>
  <si>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</si>
  <si>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</si>
  <si>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</si>
  <si>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</si>
  <si>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</si>
  <si>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</si>
  <si>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</si>
  <si>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</si>
  <si>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</si>
  <si>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</si>
  <si>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</si>
  <si>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</si>
  <si>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</si>
  <si>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</si>
  <si>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</si>
  <si>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</si>
  <si>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</si>
  <si>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</si>
  <si>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</si>
  <si>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</si>
  <si>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</si>
  <si>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</si>
  <si>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</si>
  <si>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</si>
  <si>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</si>
  <si>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</si>
  <si>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</si>
  <si>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</si>
  <si>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</si>
  <si>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</si>
  <si>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</si>
  <si>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</si>
  <si>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</si>
  <si>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</si>
  <si>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</si>
  <si>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</si>
  <si>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</si>
  <si>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</si>
  <si>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</si>
  <si>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</si>
  <si>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</si>
  <si>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</si>
  <si>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</si>
  <si>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</si>
  <si>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</si>
  <si>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</si>
  <si>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</si>
  <si>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</si>
  <si>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</si>
  <si>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</si>
  <si>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</si>
  <si>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</si>
  <si>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</si>
  <si>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</si>
  <si>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</si>
  <si>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</si>
  <si>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</si>
  <si>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</si>
  <si>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</si>
  <si>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</si>
  <si>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</si>
  <si>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</si>
  <si>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</si>
  <si>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</si>
  <si>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</si>
  <si>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</si>
  <si>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</si>
  <si>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</si>
  <si>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</si>
  <si>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</si>
  <si>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</si>
  <si>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</si>
  <si>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</si>
  <si>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</si>
  <si>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</si>
  <si>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</si>
  <si>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</si>
  <si>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</si>
  <si>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</si>
  <si>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</si>
  <si>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</si>
  <si>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</si>
  <si>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</si>
  <si>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</si>
  <si>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</si>
  <si>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</si>
  <si>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</si>
  <si>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</si>
  <si>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</si>
  <si>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</si>
  <si>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</si>
  <si>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</si>
  <si>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</si>
  <si>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</si>
  <si>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</si>
  <si>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</si>
  <si>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</si>
  <si>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</si>
  <si>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</si>
  <si>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</si>
  <si>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</si>
  <si>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</si>
  <si>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</si>
  <si>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</si>
  <si>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</si>
  <si>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</si>
  <si>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</si>
  <si>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</si>
  <si>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</si>
  <si>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</si>
  <si>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</si>
  <si>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</si>
  <si>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</si>
  <si>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</si>
  <si>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</si>
  <si>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</si>
  <si>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</si>
  <si>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</si>
  <si>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</si>
  <si>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</si>
  <si>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</si>
  <si>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</si>
  <si>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</si>
  <si>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</si>
  <si>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</si>
  <si>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</si>
  <si>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</si>
  <si>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</si>
  <si>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</si>
  <si>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</si>
  <si>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</si>
  <si>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</si>
  <si>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</si>
  <si>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</si>
  <si>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</si>
  <si>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</si>
  <si>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</si>
  <si>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</si>
  <si>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</si>
  <si>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</si>
  <si>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</si>
  <si>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</si>
  <si>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</si>
  <si>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</si>
  <si>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</si>
  <si>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</si>
  <si>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</si>
  <si>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</si>
  <si>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</si>
  <si>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</si>
  <si>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</si>
  <si>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</si>
  <si>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</si>
  <si>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</si>
  <si>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</si>
  <si>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</si>
  <si>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</si>
  <si>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</si>
  <si>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</si>
  <si>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</si>
  <si>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</si>
  <si>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</si>
  <si>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</si>
  <si>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</si>
  <si>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</si>
  <si>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</si>
  <si>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</si>
  <si>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</si>
  <si>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</si>
  <si>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</si>
  <si>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</si>
  <si>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</si>
  <si>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</si>
  <si>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</si>
  <si>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</si>
  <si>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</si>
  <si>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</si>
  <si>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</si>
  <si>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</si>
  <si>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</si>
  <si>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</si>
  <si>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</si>
  <si>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</si>
  <si>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</si>
  <si>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</si>
  <si>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</si>
  <si>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</si>
  <si>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</si>
  <si>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</si>
  <si>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</si>
  <si>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</si>
  <si>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</si>
  <si>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</si>
  <si>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</si>
  <si>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</si>
  <si>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</si>
  <si>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</si>
  <si>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</si>
  <si>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</si>
  <si>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</si>
  <si>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</si>
  <si>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</si>
  <si>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</si>
  <si>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</si>
  <si>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</si>
  <si>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</si>
  <si>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</si>
  <si>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</si>
  <si>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</si>
  <si>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</si>
  <si>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</si>
  <si>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</si>
  <si>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</si>
  <si>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</si>
  <si>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</si>
  <si>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</si>
  <si>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</si>
  <si>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</si>
  <si>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</si>
  <si>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</si>
  <si>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</si>
  <si>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</si>
  <si>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</si>
  <si>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</si>
  <si>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</si>
  <si>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</si>
  <si>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</si>
  <si>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</si>
  <si>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</si>
  <si>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</si>
  <si>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</si>
  <si>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</si>
  <si>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</si>
  <si>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</si>
  <si>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</si>
  <si>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</si>
  <si>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</si>
  <si>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</si>
  <si>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</si>
  <si>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</si>
  <si>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</si>
  <si>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</si>
  <si>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</si>
  <si>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</si>
  <si>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</si>
  <si>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</si>
  <si>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</si>
  <si>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</si>
  <si>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</si>
  <si>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</si>
  <si>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</si>
  <si>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</si>
  <si>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</si>
  <si>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</si>
  <si>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</si>
  <si>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</si>
  <si>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</si>
  <si>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</si>
  <si>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</si>
  <si>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</si>
  <si>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</si>
  <si>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</si>
  <si>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</si>
  <si>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</si>
  <si>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</si>
  <si>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</si>
  <si>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</si>
  <si>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</si>
  <si>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</si>
  <si>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</si>
  <si>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</si>
  <si>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</si>
  <si>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</si>
  <si>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</si>
  <si>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</si>
  <si>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</si>
  <si>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</si>
  <si>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</si>
  <si>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</si>
  <si>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</si>
  <si>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</si>
  <si>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</si>
  <si>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</si>
  <si>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</si>
  <si>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</si>
  <si>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</si>
  <si>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</si>
  <si>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</si>
  <si>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</si>
  <si>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</si>
  <si>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</si>
  <si>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</si>
  <si>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</si>
  <si>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</si>
  <si>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</si>
  <si>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</si>
  <si>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</si>
  <si>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</si>
  <si>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</si>
  <si>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</si>
  <si>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</si>
  <si>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</si>
  <si>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</si>
  <si>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</si>
  <si>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</si>
  <si>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</si>
  <si>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</si>
  <si>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</si>
  <si>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</si>
  <si>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</si>
  <si>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</si>
  <si>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</si>
  <si>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</si>
  <si>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</si>
  <si>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</si>
  <si>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</si>
  <si>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</si>
  <si>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</si>
  <si>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</si>
  <si>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</si>
  <si>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</si>
  <si>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</si>
  <si>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</si>
  <si>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</si>
  <si>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</si>
  <si>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</si>
  <si>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</si>
  <si>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</si>
  <si>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</si>
  <si>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</si>
  <si>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</si>
  <si>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</si>
  <si>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</si>
  <si>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</si>
  <si>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</si>
  <si>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</si>
  <si>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</si>
  <si>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</si>
  <si>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</si>
  <si>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</si>
  <si>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</si>
  <si>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</si>
  <si>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</si>
  <si>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</si>
  <si>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</si>
  <si>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</si>
  <si>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</si>
  <si>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</si>
  <si>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</si>
  <si>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</si>
  <si>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</si>
  <si>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</si>
  <si>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</si>
  <si>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</si>
  <si>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</si>
  <si>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</si>
  <si>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</si>
  <si>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</si>
  <si>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</si>
  <si>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</si>
  <si>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</si>
  <si>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</si>
  <si>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</si>
  <si>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</si>
  <si>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</si>
  <si>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</si>
  <si>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</si>
  <si>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</si>
  <si>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</si>
  <si>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</si>
  <si>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</si>
  <si>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</si>
  <si>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</si>
  <si>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</si>
  <si>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</si>
  <si>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</si>
  <si>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</si>
  <si>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</si>
  <si>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</si>
  <si>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</si>
  <si>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</si>
  <si>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</si>
  <si>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</si>
  <si>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</si>
  <si>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</si>
  <si>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</si>
  <si>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</si>
  <si>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</si>
  <si>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</si>
  <si>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</si>
  <si>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</si>
  <si>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</si>
  <si>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</si>
  <si>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</si>
  <si>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</si>
  <si>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</si>
  <si>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</si>
  <si>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</si>
  <si>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</si>
  <si>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</si>
  <si>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</si>
  <si>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</si>
  <si>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</si>
  <si>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</si>
  <si>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</si>
  <si>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</si>
  <si>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</si>
  <si>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</si>
  <si>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</si>
  <si>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</si>
  <si>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</si>
  <si>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</si>
  <si>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</si>
  <si>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</si>
  <si>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</si>
  <si>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</si>
  <si>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</si>
  <si>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</si>
  <si>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</si>
  <si>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</si>
  <si>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</si>
  <si>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</si>
  <si>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</si>
  <si>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</si>
  <si>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</si>
  <si>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</si>
  <si>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</si>
  <si>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</si>
  <si>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</si>
  <si>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</si>
  <si>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</si>
  <si>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</si>
  <si>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</si>
  <si>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</si>
  <si>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</si>
  <si>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</si>
  <si>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</si>
  <si>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</si>
  <si>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</si>
  <si>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</si>
  <si>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</si>
  <si>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</si>
  <si>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</si>
  <si>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</si>
  <si>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</si>
  <si>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</si>
  <si>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</si>
  <si>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</si>
  <si>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</si>
  <si>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</si>
  <si>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</si>
  <si>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</si>
  <si>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</si>
  <si>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</si>
  <si>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</si>
  <si>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</si>
  <si>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</si>
  <si>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</si>
  <si>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</si>
  <si>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</si>
  <si>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</si>
  <si>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</si>
  <si>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</si>
  <si>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</si>
  <si>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</si>
  <si>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</si>
  <si>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</si>
  <si>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</si>
  <si>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</si>
  <si>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</si>
  <si>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</si>
  <si>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</si>
  <si>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</si>
  <si>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</si>
  <si>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</si>
  <si>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</si>
  <si>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</si>
  <si>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</si>
  <si>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</si>
  <si>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</si>
  <si>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</si>
  <si>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</si>
  <si>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</si>
  <si>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</si>
  <si>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</si>
  <si>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</si>
  <si>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</si>
  <si>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</si>
  <si>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</si>
  <si>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</si>
  <si>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</si>
  <si>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</si>
  <si>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</si>
  <si>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</si>
  <si>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</si>
  <si>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</si>
  <si>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</si>
  <si>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</si>
  <si>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</si>
  <si>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</si>
  <si>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</si>
  <si>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</si>
  <si>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</si>
  <si>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</si>
  <si>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</si>
  <si>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</si>
  <si>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</si>
  <si>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</si>
  <si>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</si>
  <si>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</si>
  <si>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</si>
  <si>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</si>
  <si>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</si>
  <si>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</si>
  <si>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</si>
  <si>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</si>
  <si>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</si>
  <si>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</si>
  <si>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</si>
  <si>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</si>
  <si>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</si>
  <si>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</si>
  <si>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</si>
  <si>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</si>
  <si>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</si>
  <si>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</si>
  <si>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</si>
  <si>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</si>
  <si>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</si>
  <si>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</si>
  <si>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</si>
  <si>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</si>
  <si>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</si>
  <si>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</si>
  <si>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</si>
  <si>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</si>
  <si>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</si>
  <si>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</si>
  <si>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</si>
  <si>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</si>
  <si>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</si>
  <si>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</si>
  <si>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</si>
  <si>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</si>
  <si>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</si>
  <si>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</si>
  <si>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</si>
  <si>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</si>
  <si>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</si>
  <si>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</si>
  <si>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</si>
  <si>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</si>
  <si>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</si>
  <si>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</si>
  <si>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</si>
  <si>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</si>
  <si>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</si>
  <si>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</si>
  <si>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</si>
  <si>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</si>
  <si>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</si>
  <si>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</si>
  <si>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</si>
  <si>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</si>
  <si>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</si>
  <si>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</si>
  <si>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</si>
  <si>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</si>
  <si>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</si>
  <si>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</si>
  <si>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</si>
  <si>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</si>
  <si>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</si>
  <si>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</si>
  <si>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</si>
  <si>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</si>
  <si>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</si>
  <si>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</si>
  <si>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</si>
  <si>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</si>
  <si>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</si>
  <si>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</si>
  <si>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</si>
  <si>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</si>
  <si>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</si>
  <si>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</si>
  <si>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</si>
  <si>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</si>
  <si>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</si>
  <si>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</si>
  <si>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</si>
  <si>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</si>
  <si>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</si>
  <si>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</si>
  <si>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</si>
  <si>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</si>
  <si>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</si>
  <si>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</si>
  <si>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</si>
  <si>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</si>
  <si>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</si>
  <si>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</si>
  <si>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</si>
  <si>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</si>
  <si>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</si>
  <si>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</si>
  <si>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</si>
  <si>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</si>
  <si>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</si>
  <si>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</si>
  <si>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</si>
  <si>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</si>
  <si>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</si>
  <si>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</si>
  <si>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</si>
  <si>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</si>
  <si>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</si>
  <si>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</si>
  <si>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</si>
  <si>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</si>
  <si>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</si>
  <si>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</si>
  <si>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</si>
  <si>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</si>
  <si>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</si>
  <si>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</si>
  <si>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</si>
  <si>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</si>
  <si>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</si>
  <si>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</si>
  <si>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</si>
  <si>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</si>
  <si>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</si>
  <si>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</si>
  <si>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</si>
  <si>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</si>
  <si>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</si>
  <si>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</si>
  <si>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</si>
  <si>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</si>
  <si>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</si>
  <si>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</si>
  <si>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</si>
  <si>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</si>
  <si>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</si>
  <si>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</si>
  <si>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</si>
  <si>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</si>
  <si>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</si>
  <si>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</si>
  <si>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</si>
  <si>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</si>
  <si>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</si>
  <si>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</si>
  <si>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</si>
  <si>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</si>
  <si>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</si>
  <si>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</si>
  <si>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</si>
  <si>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</si>
  <si>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</si>
  <si>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</si>
  <si>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</si>
  <si>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</si>
  <si>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</si>
  <si>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</si>
  <si>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</si>
  <si>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</si>
  <si>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</si>
  <si>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</si>
  <si>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</si>
  <si>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</si>
  <si>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</si>
  <si>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</si>
  <si>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</si>
  <si>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</si>
  <si>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</si>
  <si>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</si>
  <si>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</si>
  <si>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</si>
  <si>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</si>
  <si>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</si>
  <si>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</si>
  <si>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</si>
  <si>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</si>
  <si>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</si>
  <si>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</si>
  <si>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</si>
  <si>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</si>
  <si>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</si>
  <si>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</si>
  <si>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</si>
  <si>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</si>
  <si>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</si>
  <si>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</si>
  <si>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</si>
  <si>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</si>
  <si>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</si>
  <si>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</si>
  <si>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</si>
  <si>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</si>
  <si>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</si>
  <si>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</si>
  <si>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</si>
  <si>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</si>
  <si>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</si>
  <si>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</si>
  <si>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</si>
  <si>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</si>
  <si>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</si>
  <si>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</si>
  <si>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</si>
  <si>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</si>
  <si>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</si>
  <si>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</si>
  <si>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</si>
  <si>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</si>
  <si>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</si>
  <si>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</si>
  <si>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</si>
  <si>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</si>
  <si>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</si>
  <si>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</si>
  <si>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</si>
  <si>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</si>
  <si>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</si>
  <si>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</si>
  <si>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</si>
  <si>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</si>
  <si>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</si>
  <si>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</si>
  <si>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</si>
  <si>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</si>
  <si>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</si>
  <si>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</si>
  <si>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</si>
  <si>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</si>
  <si>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</si>
  <si>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</si>
  <si>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</si>
  <si>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</si>
  <si>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</si>
  <si>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</si>
  <si>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</si>
  <si>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</si>
  <si>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</si>
  <si>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</si>
  <si>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</si>
  <si>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</si>
  <si>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</si>
  <si>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</si>
  <si>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</si>
  <si>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</si>
  <si>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</si>
  <si>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</si>
  <si>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</si>
  <si>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</si>
  <si>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</si>
  <si>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</si>
  <si>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</si>
  <si>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</si>
  <si>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</si>
  <si>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</si>
  <si>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</si>
  <si>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</si>
  <si>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</si>
  <si>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</si>
  <si>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</si>
  <si>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</si>
  <si>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</si>
  <si>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</si>
  <si>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</si>
  <si>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</si>
  <si>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</si>
  <si>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</si>
  <si>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</si>
  <si>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</si>
  <si>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</si>
  <si>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</si>
  <si>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</si>
  <si>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</si>
  <si>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</si>
  <si>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</si>
  <si>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</si>
  <si>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</si>
  <si>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</si>
  <si>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</si>
  <si>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</si>
  <si>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</si>
  <si>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</si>
  <si>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</si>
  <si>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</si>
  <si>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</si>
  <si>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</si>
  <si>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</si>
  <si>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</si>
  <si>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</si>
  <si>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</si>
  <si>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</si>
  <si>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</si>
  <si>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</si>
  <si>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</si>
  <si>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</si>
  <si>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</si>
  <si>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</si>
  <si>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</si>
  <si>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</si>
  <si>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</si>
  <si>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</si>
  <si>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</si>
  <si>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</si>
  <si>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</si>
  <si>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</si>
  <si>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</si>
  <si>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</si>
  <si>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</si>
  <si>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</si>
  <si>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</si>
  <si>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</si>
  <si>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</si>
  <si>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</si>
  <si>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</si>
  <si>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</si>
  <si>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</si>
  <si>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</si>
  <si>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</si>
  <si>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</si>
  <si>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</si>
  <si>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</si>
  <si>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</si>
  <si>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</si>
  <si>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</si>
  <si>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</si>
  <si>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</si>
  <si>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</si>
  <si>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</si>
  <si>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</si>
  <si>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</si>
  <si>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</si>
  <si>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</si>
  <si>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</si>
  <si>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</si>
  <si>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</si>
  <si>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</si>
  <si>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</si>
  <si>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</si>
  <si>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</si>
  <si>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</si>
  <si>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</si>
  <si>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</si>
  <si>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</si>
  <si>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</si>
  <si>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</si>
  <si>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</si>
  <si>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</si>
  <si>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</si>
  <si>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</si>
  <si>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</si>
  <si>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</si>
  <si>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</si>
  <si>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</si>
  <si>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</si>
  <si>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</si>
  <si>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</si>
  <si>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</si>
  <si>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</si>
  <si>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</si>
  <si>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</si>
  <si>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</si>
  <si>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</si>
  <si>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</si>
  <si>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</si>
  <si>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</si>
  <si>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</si>
  <si>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</si>
  <si>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</si>
  <si>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</si>
  <si>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</si>
  <si>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</si>
  <si>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</si>
  <si>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</si>
  <si>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</si>
  <si>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</si>
  <si>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</si>
  <si>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</si>
  <si>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</si>
  <si>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</si>
  <si>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</si>
  <si>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</si>
  <si>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</si>
  <si>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</si>
  <si>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</si>
  <si>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</si>
  <si>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</si>
  <si>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</si>
  <si>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</si>
  <si>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</si>
  <si>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</si>
  <si>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</si>
  <si>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</si>
  <si>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</si>
  <si>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</si>
  <si>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</si>
  <si>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</si>
  <si>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</si>
  <si>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</si>
  <si>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</si>
  <si>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</si>
  <si>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</si>
  <si>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</si>
  <si>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</si>
  <si>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</si>
  <si>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</si>
  <si>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</si>
  <si>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</si>
  <si>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</si>
  <si>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</si>
  <si>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</si>
  <si>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</si>
  <si>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</si>
  <si>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</si>
  <si>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</si>
  <si>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</si>
  <si>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</si>
  <si>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</si>
  <si>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</si>
  <si>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</si>
  <si>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</si>
  <si>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</si>
  <si>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</si>
  <si>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</si>
  <si>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</si>
  <si>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</si>
  <si>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</si>
  <si>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</si>
  <si>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</si>
  <si>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</si>
  <si>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</si>
  <si>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</si>
  <si>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</si>
  <si>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</si>
  <si>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</si>
  <si>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</si>
  <si>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</si>
  <si>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</si>
  <si>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</si>
  <si>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</si>
  <si>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</si>
  <si>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</si>
  <si>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</si>
  <si>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</si>
  <si>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</si>
  <si>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</si>
  <si>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</si>
  <si>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</si>
  <si>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</si>
  <si>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</si>
  <si>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</si>
  <si>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</si>
  <si>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</si>
  <si>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</si>
  <si>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</si>
  <si>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</si>
  <si>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</si>
  <si>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</si>
  <si>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</si>
  <si>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</si>
  <si>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</si>
  <si>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</si>
  <si>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</si>
  <si>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</si>
  <si>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</si>
  <si>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</si>
  <si>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</si>
  <si>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</si>
  <si>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</si>
  <si>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</si>
  <si>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</si>
  <si>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</si>
  <si>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</si>
  <si>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</si>
  <si>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</si>
  <si>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</si>
  <si>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</si>
  <si>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</si>
  <si>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</si>
  <si>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</si>
  <si>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</si>
  <si>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</si>
  <si>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</si>
  <si>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</si>
  <si>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</si>
  <si>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</si>
  <si>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</si>
  <si>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</si>
  <si>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</si>
  <si>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</si>
  <si>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</si>
  <si>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</si>
  <si>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</si>
  <si>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</si>
  <si>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</si>
  <si>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</si>
  <si>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</si>
  <si>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</si>
  <si>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</si>
  <si>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</si>
  <si>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</si>
  <si>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</si>
  <si>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</si>
  <si>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</si>
  <si>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</si>
  <si>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</si>
  <si>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</si>
  <si>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</si>
  <si>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</si>
  <si>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</si>
  <si>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</si>
  <si>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</si>
  <si>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</si>
  <si>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</si>
  <si>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</si>
  <si>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</si>
  <si>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</si>
  <si>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</si>
  <si>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</si>
  <si>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</si>
  <si>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</si>
  <si>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</si>
  <si>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</si>
  <si>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</si>
  <si>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</si>
  <si>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</si>
  <si>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</si>
  <si>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</si>
  <si>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</si>
  <si>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</si>
  <si>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</si>
  <si>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</si>
  <si>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</si>
  <si>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</si>
  <si>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</si>
  <si>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</si>
  <si>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</si>
  <si>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</si>
  <si>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</si>
  <si>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</si>
  <si>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</si>
  <si>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</si>
  <si>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</si>
  <si>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</si>
  <si>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</si>
  <si>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</si>
  <si>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</si>
  <si>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</si>
  <si>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</si>
  <si>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</si>
  <si>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</si>
  <si>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</si>
  <si>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</si>
  <si>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</si>
  <si>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</si>
  <si>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</si>
  <si>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</si>
  <si>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</si>
  <si>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</si>
  <si>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</si>
  <si>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</si>
  <si>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</si>
  <si>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</si>
  <si>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</si>
  <si>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</si>
  <si>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</si>
  <si>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</si>
  <si>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</si>
  <si>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</si>
  <si>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</si>
  <si>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</si>
  <si>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</si>
  <si>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</si>
  <si>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</si>
  <si>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</si>
  <si>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</si>
  <si>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</si>
  <si>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</si>
  <si>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</si>
  <si>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</si>
  <si>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</si>
  <si>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</si>
  <si>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</si>
  <si>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</si>
  <si>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</si>
  <si>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</si>
  <si>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</si>
  <si>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</si>
  <si>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</si>
  <si>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</si>
  <si>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</si>
  <si>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</si>
  <si>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</si>
  <si>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</si>
  <si>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</si>
  <si>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</si>
  <si>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</si>
  <si>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</si>
  <si>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</si>
  <si>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</si>
  <si>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</si>
  <si>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</si>
  <si>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</si>
  <si>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</si>
  <si>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</si>
  <si>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</si>
  <si>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</si>
  <si>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</si>
  <si>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</si>
  <si>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</si>
  <si>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</si>
  <si>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</si>
  <si>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</si>
  <si>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</si>
  <si>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</si>
  <si>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</si>
  <si>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</si>
  <si>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</si>
  <si>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</si>
  <si>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</si>
  <si>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</si>
  <si>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</si>
  <si>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</si>
  <si>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</si>
  <si>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</si>
  <si>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</si>
  <si>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</si>
  <si>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</si>
  <si>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</si>
  <si>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</si>
  <si>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</si>
  <si>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</si>
  <si>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</si>
  <si>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</si>
  <si>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</si>
  <si>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</si>
  <si>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</si>
  <si>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</si>
  <si>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</si>
  <si>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</si>
  <si>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</si>
  <si>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</si>
  <si>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</si>
  <si>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</si>
  <si>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</si>
  <si>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</si>
  <si>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</si>
  <si>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</si>
  <si>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</si>
  <si>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</si>
  <si>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</si>
  <si>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</si>
  <si>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</si>
  <si>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</si>
  <si>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</si>
  <si>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</si>
  <si>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</si>
  <si>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</si>
  <si>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</si>
  <si>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</si>
  <si>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</si>
  <si>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</si>
  <si>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</si>
  <si>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</si>
  <si>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</si>
  <si>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</si>
  <si>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</si>
  <si>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</si>
  <si>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</si>
  <si>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</si>
  <si>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</si>
  <si>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</si>
  <si>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</si>
  <si>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</si>
  <si>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</si>
  <si>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</si>
  <si>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</si>
  <si>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</si>
  <si>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</si>
  <si>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</si>
  <si>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</si>
  <si>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</si>
  <si>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</si>
  <si>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</si>
  <si>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</si>
  <si>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</si>
  <si>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</si>
  <si>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</si>
  <si>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</si>
  <si>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</si>
  <si>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</si>
  <si>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</si>
  <si>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</si>
  <si>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</si>
  <si>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</si>
  <si>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</si>
  <si>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</si>
  <si>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</si>
  <si>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</si>
  <si>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</si>
  <si>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</si>
  <si>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</si>
  <si>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</si>
  <si>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</si>
  <si>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</si>
  <si>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</si>
  <si>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</si>
  <si>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</si>
  <si>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</si>
  <si>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</si>
  <si>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</si>
  <si>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</si>
  <si>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</si>
  <si>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</si>
  <si>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</si>
  <si>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</si>
  <si>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</si>
  <si>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</si>
  <si>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</si>
  <si>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</si>
  <si>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</si>
  <si>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</si>
  <si>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</si>
  <si>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</si>
  <si>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</si>
  <si>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</si>
  <si>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</si>
  <si>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</si>
  <si>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</si>
  <si>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</si>
  <si>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</si>
  <si>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</si>
  <si>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</si>
  <si>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</si>
  <si>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</si>
  <si>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</si>
  <si>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</si>
  <si>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</si>
  <si>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</si>
  <si>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</si>
  <si>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</si>
  <si>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</si>
  <si>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</si>
  <si>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</si>
  <si>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</si>
  <si>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</si>
  <si>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</si>
  <si>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</si>
  <si>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</si>
  <si>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</si>
  <si>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</si>
  <si>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</si>
  <si>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</si>
  <si>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</si>
  <si>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</si>
  <si>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</si>
  <si>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</si>
  <si>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</si>
  <si>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</si>
  <si>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</si>
  <si>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</si>
  <si>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</si>
  <si>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</si>
  <si>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</si>
  <si>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</si>
  <si>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</si>
  <si>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</si>
  <si>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</si>
  <si>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</si>
  <si>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</si>
  <si>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</si>
  <si>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</si>
  <si>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</si>
  <si>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</si>
  <si>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</si>
  <si>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</si>
  <si>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</si>
  <si>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</si>
  <si>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</si>
  <si>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</si>
  <si>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</si>
  <si>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</si>
  <si>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</si>
  <si>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</si>
  <si>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</si>
  <si>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</si>
  <si>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</si>
  <si>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</si>
  <si>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</si>
  <si>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</si>
  <si>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</si>
  <si>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</si>
  <si>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</si>
  <si>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</si>
  <si>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</si>
  <si>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</si>
  <si>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</si>
  <si>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</si>
  <si>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</si>
  <si>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</si>
  <si>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</si>
  <si>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</si>
  <si>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</si>
  <si>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</si>
  <si>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PCM-20251203-00000404</t>
  </si>
  <si>
    <t>access issue, site located at militry base, team try to access at 9 AM</t>
  </si>
  <si>
    <t xml:space="preserve"> PCM-20250215-00000830 </t>
  </si>
  <si>
    <t>LTE site still down and  site located in aramco area access issue need special permission</t>
  </si>
  <si>
    <t>PCM-20251202-00001375</t>
  </si>
  <si>
    <t>site was has access night issue located at USF area /team need 60 min</t>
  </si>
  <si>
    <t>PCM-20251202-00001646</t>
  </si>
  <si>
    <t>site was has access night issue located at USF area /team need  60 min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</si>
  <si>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</si>
  <si>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</si>
  <si>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</si>
  <si>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</si>
  <si>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</si>
  <si>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</si>
  <si>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</si>
  <si>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</si>
  <si>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</si>
  <si>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</si>
  <si>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</si>
  <si>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at site checking</t>
  </si>
  <si>
    <t>PCM-20251203-00000399</t>
  </si>
  <si>
    <t>ETA 110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</si>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</sst>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4" totalsRowShown="0" headerRowDxfId="13" tableBorderDxfId="12">
  <autoFilter ref="A1:L45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331.3437704861135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0.50911770833772607</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45994.29219641204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45994.29219641204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45994.29219641204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45994.29219641204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45994.29219641204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45994.29219641204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45994.29219641204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45994.29219641204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45994.29219641204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45994.29219641204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45994.29219641204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45994.29219641204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45994.29219641204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45994.29219641204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45994.29219641204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45994.29219641204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45994.29219641204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45994.29219641204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45994.29219641204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45994.29219641204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45994.29219641204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45994.29219641204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45994.29219641204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45994.29219641204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45994.29219641204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45994.29219641204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45994.29219641204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45994.29219641204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45994.29219641204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45994.29219641204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45994.29219641204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45994.29219641204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45994.29219641204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45994.29219641204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45994.29219641204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45994.29219641204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45994.29219641204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45994.29219641204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45994.29219641204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45994.29219641204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45994.29219641204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45994.29219641204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45994.29219641204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45994.29219641204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45994.29219641204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45994.29219641204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45994.29219641204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45994.29219641204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45994.29219641204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45994.29219641204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45994.29219641204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45994.29219641204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45994.29219641204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45994.29219641204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45994.29219641204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45994.29219641204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45994.29219641204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45994.29219641204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45994.29219641204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45994.29219641204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45994.29219641204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45994.29219641204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45994.29219641204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45994.29219641204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45994.29219641204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45994.29219641204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45994.29219641204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45994.29219641204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45994.29219641204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45994.29219641204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45994.29219641204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45994.29219641204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45994.29219641204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45994.29219641204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45994.29219641204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45994.29219641204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45994.29219641204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45994.29219641204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45994.29219641204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45994.29219641204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45994.29219641204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45994.29219641204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45994.29219641204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45994.29219641204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45994.29219641204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45994.29219641204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45994.29219641204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45994.29219641204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45994.29219641204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45994.29219641204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45994.29219641204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45994.29219641204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45994.29219641204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45994.29219641204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45994.29219641204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45994.29219641204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45994.29219641204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45994.29219641204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45994.29219641204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45994.29219641204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45994.29219641204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45994.29219641204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45994.29219641204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45994.29219641204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45994.29219641204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45994.29219641204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45994.29219641204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45994.29219641204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45994.29219641204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45994.29219641204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45994.29219641204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45994.29219641204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45994.29219641204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45994.29219641204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45994.29219641204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45994.29219641204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45994.29219641204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45994.29219641204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45994.29219641204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45994.29219641204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45994.29219641204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45994.29219641204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45994.29219641204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45994.29219641204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45994.29219641204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45994.29219641204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45994.29219641204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45994.29219641204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45994.29219641204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45994.29219641204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45994.29219641204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45994.29219641204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45994.29219641204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45994.29219641204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45994.29219641204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45994.29219641204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45994.29219641204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45994.29219641204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45994.29219641204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45994.29219641204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45994.29219641204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45994.29219641204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45994.29219641204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45994.29219641204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45994.29219641204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45994.29219641204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45994.29219641204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45994.29219641204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45994.29219641204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45994.29219641204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45994.29219641204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45994.29219641204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45994.29219641204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45994.29219641204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45994.29219641204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45994.29219641204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45994.29219641204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45994.29219641204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45994.29219641204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45994.29219641204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45994.29219641204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45994.29219641204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45994.29219641204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45994.29219641204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45994.29219641204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45994.29219641204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45994.29219641204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45994.29219641204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45994.29219641204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45994.29219641204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45994.29219641204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45994.29219641204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45994.29219641204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45994.29219641204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45994.29219641204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45994.29219641204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45994.29219641204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45994.29219641204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45994.29219641204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45994.29219641204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45994.29219641204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45994.29219641204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45994.29219641204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45994.29219641204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45994.29219641204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45994.29219641204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45994.29219641204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45994.29219641204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45994.29219641204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45994.29219641204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45994.29219641204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45994.29219641204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45994.29219641204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45994.29219641204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45994.29219641204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45994.29219641204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45994.29219641204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45994.29219641204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45994.29219641204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45994.29219641204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45994.29219641204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45994.29219641204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45994.29219641204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45994.29219641204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45994.29219641204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45994.29219641204</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3087EBFC-BFE4-46BB-BD63-9D5C1E656370}"/>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169.29235844907816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9.9047774305581697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0.32772881944401888</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45994.29219641204</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45994.29219641204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45994.29219641204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45994.29219641204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45994.29219641204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45994.29219641204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45994.29219641204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45994.29219641204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45994.29219641204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45994.29219641204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45994.29219641204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45994.29219641204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45994.29219641204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45994.29219641204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45994.29219641204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45994.29219641204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45994.29219641204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45994.29219641204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45994.29219641204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45994.29219641204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45994.29219641204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45994.29219641204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45994.29219641204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45994.29219641204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45994.29219641204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45994.29219641204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45994.29219641204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45994.29219641204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45994.29219641204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45994.29219641204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45994.29219641204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45994.29219641204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45994.29219641204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45994.29219641204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45994.29219641204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45994.29219641204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45994.29219641204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11115</v>
      </c>
      <c r="E2" s="18" t="s">
        <v>39106</v>
      </c>
      <c r="F2" s="20">
        <v>45994.276666666665</v>
      </c>
      <c r="G2" s="21">
        <f t="shared" ref="G2:G22" ca="1" si="0">IFERROR(NOW()-F2,"-")</f>
        <v>1.5529745374806225E-2</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45994.29219641204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45994.29219641204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45994.29219641204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45994.29219641204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45994.29219641204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45994.29219641204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45994.29219641204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45994.29219641204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45994.29219641204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45994.29219641204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45994.29219641204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45994.29219641204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45994.29219641204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45994.29219641204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45994.29219641204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45994.29219641204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45994.29219641204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45994.29219641204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45994.29219641204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45994.29219641204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45994.29219641204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45994.29219641204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45994.29219641204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45994.29219641204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45994.29219641204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45994.29219641204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45994.29219641204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45994.29219641204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45994.29219641204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45994.29219641204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45994.29219641204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45994.29219641204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45994.29219641204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45994.29219641204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45994.29219641204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45994.29219641204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45994.29219641204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45994.29219641204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45994.29219641204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45994.29219641204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45994.29219641204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45994.29219641204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45994.29219641204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45994.29219641204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45994.29219641204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45994.29219641204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45994.29219641204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45994.29219641204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45994.29219641204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45994.29219641204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45994.29219641204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45994.29219641204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45994.29219641204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45994.29219641204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45994.29219641204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45994.29219641204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45994.29219641204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45994.29219641204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45994.29219641204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45994.29219641204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45994.29219641204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45994.29219641204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45994.29219641204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45994.29219641204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45994.29219641204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45994.29219641204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45994.29219641204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45994.29219641204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45994.29219641204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45994.29219641204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45994.29219641204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45994.29219641204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45994.29219641204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45994.29219641204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45994.29219641204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45994.29219641204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45994.29219641204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45994.29219641204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45994.29219641204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45994.29219641204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45994.29219641204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45994.29219641204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45994.29219641204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45994.29219641204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45994.29219641204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45994.29219641204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45994.29219641204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45994.29219641204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45994.29219641204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45994.29219641204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45994.29219641204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45994.29219641204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45994.29219641204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45994.29219641204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45994.29219641204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45994.29219641204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45994.29219641204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45994.29219641204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45994.29219641204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45994.29219641204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45994.29219641204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45994.29219641204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45994.29219641204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45994.29219641204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45994.29219641204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45994.29219641204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45994.29219641204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45994.29219641204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45994.29219641204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45994.29219641204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45994.29219641204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45994.29219641204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45994.29219641204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45994.29219641204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45994.29219641204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45994.29219641204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45994.29219641204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45994.29219641204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45994.29219641204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45994.29219641204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45994.29219641204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45994.29219641204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45994.29219641204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45994.29219641204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45994.29219641204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45994.29219641204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45994.29219641204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45994.29219641204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45994.29219641204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45994.29219641204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45994.29219641204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45994.29219641204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45994.29219641204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45994.29219641204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45994.29219641204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45994.29219641204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45994.29219641204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45994.29219641204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45994.29219641204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45994.29219641204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45994.29219641204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45994.29219641204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45994.29219641204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45994.29219641204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45994.29219641204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45994.29219641204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45994.29219641204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45994.29219641204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45994.29219641204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45994.29219641204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45994.29219641204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45994.29219641204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45994.29219641204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45994.29219641204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45994.29219641204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45994.29219641204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45994.29219641204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45994.29219641204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45994.29219641204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45994.29219641204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45994.29219641204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45994.29219641204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45994.29219641204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45994.29219641204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45994.29219641204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45994.29219641204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45994.29219641204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45994.29219641204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45994.29219641204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45994.29219641204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45994.29219641204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45994.29219641204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45994.29219641204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45994.29219641204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45994.29219641204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45994.29219641204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45994.29219641204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45994.29219641204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45994.29219641204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45994.29219641204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45994.29219641204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45994.29219641204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45994.29219641204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45994.29219641204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45994.29219641204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45994.29219641204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45994.29219641204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45994.29219641204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45994.29219641204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45994.29219641204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45994.29219641204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45994.29219641204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45994.29219641204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45994.29219641204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45994.29219641204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45994.29219641204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45994.29219641204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45994.29219641204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45994.29219641204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45994.29219641204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45994.29219641204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45994.29219641204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45994.29219641204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45994.29219641204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45994.29219641204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45994.29219641204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45994.29219641204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45994.29219641204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45994.29219641204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45994.29219641204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45994.29219641204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45994.29219641204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45994.29219641204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45994.29219641204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45994.29219641204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45994.29219641204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45994.29219641204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45994.29219641204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45994.29219641204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45994.29219641204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45994.29219641204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45994.29219641204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45994.29219641204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45994.29219641204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45994.29219641204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45994.29219641204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45994.29219641204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45994.29219641204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45994.29219641204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45994.29219641204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45994.29219641204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45994.29219641204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45994.29219641204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45994.29219641204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45994.29219641204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45994.29219641204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45994.29219641204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45994.29219641204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45994.29219641204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45994.29219641204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45994.29219641204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45994.29219641204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45994.29219641204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45994.29219641204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45994.29219641204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45994.29219641204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45994.29219641204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45994.29219641204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45994.29219641204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45994.29219641204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45994.29219641204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45994.29219641204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45994.29219641204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45994.29219641204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45994.29219641204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45994.29219641204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45994.29219641204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45994.29219641204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45994.29219641204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45994.29219641204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45994.29219641204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45994.29219641204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45994.29219641204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45994.29219641204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45994.29219641204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45994.29219641204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45994.29219641204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45994.29219641204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45994.29219641204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45994.29219641204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45994.29219641204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45994.29219641204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45994.29219641204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45994.29219641204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45994.29219641204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45994.29219641204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45994.29219641204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45994.29219641204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45994.29219641204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45994.29219641204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45994.29219641204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45994.29219641204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45994.29219641204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45994.29219641204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45994.29219641204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45994.29219641204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45994.29219641204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45994.29219641204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45994.29219641204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45994.29219641204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45994.29219641204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45994.29219641204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45994.29219641204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45994.29219641204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45994.29219641204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45994.29219641204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45994.29219641204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45994.29219641204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45994.29219641204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45994.29219641204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45994.29219641204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45994.29219641204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45994.29219641204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45994.29219641204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45994.29219641204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45994.29219641204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45994.29219641204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45994.29219641204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45994.29219641204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45994.29219641204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45994.29219641204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45994.29219641204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45994.29219641204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45994.29219641204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45994.29219641204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45994.29219641204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45994.29219641204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45994.29219641204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45994.29219641204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45994.29219641204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45994.29219641204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45994.29219641204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45994.29219641204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45994.29219641204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45994.29219641204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45994.29219641204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45994.29219641204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45994.29219641204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45994.29219641204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45994.29219641204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45994.29219641204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45994.29219641204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45994.29219641204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45994.29219641204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45994.29219641204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45994.29219641204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45994.29219641204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45994.29219641204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45994.29219641204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45994.29219641204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45994.29219641204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45994.29219641204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45994.29219641204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45994.29219641204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45994.29219641204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45994.29219641204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45994.29219641204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45994.29219641204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45994.29219641204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45994.29219641204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45994.29219641204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45994.29219641204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45994.29219641204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45994.29219641204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45994.29219641204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45994.29219641204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45994.29219641204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45994.29219641204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45994.29219641204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45994.29219641204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45994.29219641204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45994.29219641204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45994.29219641204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45994.29219641204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45994.29219641204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45994.29219641204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45994.29219641204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45994.29219641204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45994.29219641204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45994.29219641204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45994.29219641204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45994.29219641204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45994.29219641204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45994.29219641204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45994.29219641204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45994.29219641204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45994.29219641204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45994.29219641204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45994.29219641204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45994.29219641204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45994.29219641204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45994.29219641204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45994.29219641204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45994.29219641204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45994.29219641204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45994.29219641204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45994.29219641204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45994.29219641204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45994.29219641204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45994.29219641204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45994.29219641204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45994.29219641204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45994.29219641204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45994.29219641204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45994.29219641204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45994.29219641204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45994.29219641204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45994.29219641204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45994.29219641204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45994.29219641204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45994.29219641204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45994.29219641204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45994.29219641204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45994.29219641204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45994.29219641204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45994.29219641204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45994.29219641204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45994.29219641204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45994.29219641204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45994.29219641204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45994.29219641204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45994.29219641204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45994.29219641204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45994.29219641204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45994.29219641204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45994.29219641204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45994.29219641204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45994.29219641204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45994.29219641204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45994.29219641204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45994.29219641204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45994.29219641204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45994.29219641204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45994.29219641204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45994.29219641204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45994.29219641204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45994.29219641204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45994.29219641204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45994.29219641204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45994.29219641204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45994.29219641204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45994.29219641204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45994.29219641204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45994.29219641204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45994.29219641204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45994.29219641204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45994.29219641204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45994.29219641204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45994.29219641204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45994.29219641204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45994.29219641204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45994.29219641204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45994.29219641204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45994.29219641204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45994.29219641204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45994.29219641204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45994.29219641204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45994.29219641204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45994.29219641204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45994.29219641204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45994.29219641204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45994.29219641204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45994.29219641204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45994.29219641204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45994.29219641204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45994.29219641204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45994.29219641204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45994.29219641204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45994.29219641204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45994.29219641204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45994.29219641204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45994.29219641204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45994.29219641204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45994.29219641204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45994.29219641204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45994.29219641204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45994.29219641204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45994.29219641204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45994.29219641204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45994.29219641204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45994.29219641204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45994.29219641204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45994.29219641204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45994.29219641204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45994.29219641204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45994.29219641204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45994.29219641204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45994.29219641204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45994.29219641204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45994.29219641204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45994.29219641204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45994.29219641204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45994.29219641204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45994.29219641204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45994.29219641204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45994.29219641204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45994.29219641204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45994.29219641204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45994.29219641204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45994.29219641204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45994.29219641204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45994.29219641204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45994.29219641204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45994.29219641204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45994.29219641204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45994.29219641204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45994.29219641204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45994.29219641204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45994.29219641204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45994.29219641204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45994.29219641204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45994.29219641204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45994.29219641204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45994.29219641204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45994.29219641204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45994.29219641204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45994.29219641204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45994.29219641204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45994.29219641204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45994.29219641204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45994.29219641204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45994.29219641204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45994.29219641204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45994.29219641204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45994.29219641204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45994.29219641204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45994.29219641204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45994.29219641204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45994.29219641204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45994.29219641204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45994.29219641204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45994.29219641204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45994.29219641204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45994.29219641204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45994.29219641204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45994.29219641204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45994.29219641204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45994.29219641204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45994.29219641204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45994.29219641204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45994.29219641204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45994.29219641204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45994.29219641204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45994.29219641204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45994.29219641204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45994.29219641204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45994.29219641204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45994.29219641204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45994.29219641204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45994.29219641204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45994.29219641204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45994.29219641204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45994.29219641204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45994.29219641204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45994.29219641204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45994.29219641204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45994.29219641204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45994.29219641204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45994.29219641204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45994.29219641204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45994.29219641204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45994.29219641204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45994.29219641204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45994.29219641204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45994.29219641204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45994.29219641204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45994.29219641204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45994.29219641204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45994.29219641204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45994.29219641204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45994.29219641204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45994.29219641204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45994.29219641204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45994.29219641204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45994.29219641204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45994.29219641204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45994.29219641204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45994.29219641204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45994.29219641204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45994.29219641204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45994.29219641204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45994.29219641204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45994.29219641204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45994.29219641204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45994.29219641204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45994.29219641204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45994.29219641204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45994.29219641204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45994.29219641204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45994.29219641204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45994.29219641204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45994.29219641204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45994.29219641204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45994.29219641204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45994.29219641204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45994.29219641204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45994.29219641204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45994.29219641204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45994.29219641204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45994.29219641204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45994.29219641204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45994.29219641204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45994.29219641204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45994.29219641204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45994.29219641204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45994.29219641204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45994.29219641204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45994.29219641204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45994.29219641204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45994.29219641204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45994.29219641204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45994.29219641204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45994.29219641204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45994.29219641204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45994.29219641204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45994.29219641204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45994.29219641204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45994.29219641204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45994.29219641204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45994.29219641204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45994.29219641204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45994.29219641204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45994.29219641204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45994.29219641204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45994.29219641204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45994.29219641204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45994.29219641204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45994.29219641204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45994.29219641204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45994.29219641204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45994.29219641204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45994.29219641204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45994.29219641204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45994.29219641204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45994.29219641204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45994.29219641204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45994.29219641204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45994.29219641204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45994.29219641204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45994.29219641204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45994.29219641204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45994.29219641204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45994.29219641204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45994.29219641204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45994.29219641204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45994.29219641204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45994.29219641204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45994.29219641204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45994.29219641204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45994.29219641204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45994.29219641204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45994.29219641204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45994.29219641204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45994.29219641204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45994.29219641204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45994.29219641204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45994.29219641204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45994.29219641204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45994.29219641204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45994.29219641204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45994.29219641204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45994.29219641204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45994.29219641204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45994.29219641204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45994.29219641204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45994.29219641204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45994.29219641204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45994.29219641204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45994.29219641204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45994.29219641204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45994.29219641204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45994.29219641204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45994.29219641204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45994.29219641204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45994.29219641204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45994.29219641204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45994.29219641204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45994.29219641204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45994.29219641204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45994.29219641204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45994.29219641204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45994.29219641204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45994.29219641204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45994.29219641204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45994.29219641204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45994.29219641204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45994.29219641204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45994.29219641204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45994.29219641204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45994.29219641204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45994.29219641204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45994.29219641204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45994.29219641204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45994.29219641204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45994.29219641204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45994.29219641204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45994.29219641204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45994.29219641204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45994.29219641204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45994.29219641204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45994.29219641204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45994.29219641204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45994.29219641204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45994.29219641204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45994.29219641204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45994.29219641204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45994.29219641204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45994.29219641204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45994.29219641204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45994.29219641204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45994.29219641204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45994.29219641204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45994.29219641204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45994.29219641204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45994.29219641204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45994.29219641204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45994.29219641204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45994.29219641204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45994.29219641204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45994.29219641204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45994.29219641204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45994.29219641204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45994.29219641204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45994.29219641204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45994.29219641204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45994.29219641204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45994.292196527778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45994.292196527778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45994.292196527778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45994.292196527778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45994.292196527778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45994.292196527778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45994.292196527778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45994.292196527778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45994.292196527778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45994.292196527778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45994.292196527778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45994.292196527778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45994.292196527778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45994.292196527778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45994.292196527778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45994.292196527778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45994.292196527778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45994.292196527778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45994.292196527778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45994.292196527778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45994.292196527778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45994.292196527778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45994.292196527778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45994.292196527778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45994.292196527778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45994.292196527778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45994.292196527778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45994.292196527778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45994.292196527778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45994.292196527778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45994.292196527778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45994.292196527778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45994.292196527778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45994.292196527778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45994.292196527778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45994.292196527778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45994.292196527778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45994.292196527778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45994.292196527778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45994.292196527778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45994.292196527778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45994.292196527778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45994.292196527778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45994.292196527778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45994.292196527778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45994.292196527778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45994.292196527778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45994.292196527778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45994.292196527778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45994.292196527778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45994.292196527778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45994.292196527778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45994.292196527778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45994.292196527778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45994.292196527778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45994.292196527778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45994.292196527778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45994.292196527778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45994.292196527778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45994.292196527778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45994.292196527778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45994.292196527778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45994.292196527778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45994.292196527778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45994.292196527778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45994.292196527778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45994.292196527778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45994.292196527778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45994.292196527778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45994.292196527778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45994.292196527778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45994.292196527778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45994.292196527778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45994.292196527778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45994.292196527778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45994.292196527778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45994.292196527778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45994.292196527778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45994.292196527778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45994.292196527778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45994.292196527778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45994.292196527778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45994.292196527778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45994.292196527778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45994.292196527778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45994.292196527778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45994.292196527778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45994.292196527778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45994.292196527778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45994.292196527778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45994.292196527778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45994.292196527778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45994.292196527778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45994.292196527778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45994.292196527778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45994.292196527778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45994.292196527778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45994.292196527778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45994.292196527778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45994.292196527778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45994.292196527778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45994.292196527778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45994.292196527778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45994.292196527778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45994.292196527778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45994.292196527778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45994.292196527778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45994.292196527778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45994.292196527778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45994.292196527778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45994.292196527778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45994.292196527778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45994.292196527778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45994.292196527778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45994.292196527778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45994.292196527778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45994.292196527778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45994.292196527778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45994.292196527778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45994.292196527778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45994.292196527778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45994.292196527778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45994.292196527778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45994.292196527778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45994.292196527778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45994.292196527778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45994.292196527778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45994.292196527778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45994.292196527778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45994.292196527778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45994.292196527778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45994.292196527778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45994.292196527778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45994.292196527778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45994.292196527778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45994.292196527778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45994.292196527778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45994.292196527778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45994.292196527778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45994.292196527778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45994.292196527778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45994.292196527778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45994.292196527778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45994.292196527778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45994.292196527778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45994.292196527778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45994.292196527778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45994.292196527778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45994.292196527778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45994.292196527778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45994.292196527778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45994.292196527778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45994.292196527778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45994.292196527778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45994.292196527778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45994.292196527778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45994.292196527778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45994.292196527778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45994.292196527778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45994.292196527778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45994.292196527778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45994.292196527778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45994.292196527778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45994.292196527778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45994.292196527778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45994.292196527778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45994.292196527778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45994.292196527778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45994.292196527778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45994.292196527778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45994.292196527778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45994.292196527778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45994.292196527778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45994.292196527778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45994.292196527778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45994.292196527778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45994.292196527778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45994.292196527778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45994.292196527778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45994.292196527778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45994.292196527778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45994.292196527778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45994.292196527778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45994.292196527778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45994.292196527778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45994.292196527778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45994.292196527778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45994.292196527778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45994.292196527778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45994.292196527778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45994.292196527778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45994.292196527778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45994.292196527778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45994.292196527778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45994.292196527778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45994.292196527778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45994.292196527778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45994.292196527778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45994.292196527778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45994.292196527778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45994.292196527778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45994.292196527778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45994.292196527778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45994.292196527778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45994.292196527778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45994.292196527778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45994.292196527778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45994.292196527778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45994.292196527778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45994.292196527778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45994.292196527778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45994.292196527778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45994.292196527778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45994.292196527778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45994.292196527778</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290.81147881944344</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0.55476585648284527</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303.36372418981773</v>
      </c>
      <c r="H4" s="92">
        <v>45993.892835648148</v>
      </c>
      <c r="I4" s="110" t="str">
        <f>IFERROR(VLOOKUP(D4,DB!A:F,6,0),"")</f>
        <v>Generator-SG</v>
      </c>
      <c r="J4" s="110" t="str">
        <f>IFERROR(VLOOKUP(D4,DB!A:G,7,0),"")</f>
        <v>Weak</v>
      </c>
      <c r="K4" s="94" t="s">
        <v>39203</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0.30330752315057907</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45994.29219641204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45994.29219641204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45994.29219641204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45994.29219641204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45994.29219641204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45994.29219641204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45994.29219641204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45994.29219641204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45994.29219641204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45994.29219641204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45994.29219641204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45994.29219641204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45994.29219641204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45994.29219641204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45994.29219641204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45994.29219641204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45994.29219641204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45994.29219641204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45994.29219641204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45994.29219641204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45994.29219641204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45994.29219641204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45994.29219641204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45994.29219641204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45994.29219641204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45994.29219641204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45994.29219641204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45994.29219641204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45994.29219641204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45994.29219641204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45994.29219641204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45994.29219641204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45994.29219641204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45994.29219641204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45994.29219641204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45994.29219641204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45994.29219641204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45994.29219641204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45994.29219641204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45994.29219641204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45994.29219641204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45994.29219641204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45994.29219641204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45994.29219641204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45994.29219641204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45994.29219641204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45994.29219641204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45994.29219641204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45994.29219641204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45994.29219641204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45994.29219641204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45994.29219641204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45994.29219641204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45994.29219641204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45994.29219641204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45994.29219641204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45994.29219641204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45994.29219641204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45994.29219641204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45994.29219641204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45994.29219641204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45994.29219641204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45994.29219641204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45994.29219641204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45994.29219641204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45994.29219641204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45994.29219641204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45994.29219641204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45994.29219641204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45994.29219641204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45994.29219641204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45994.29219641204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45994.29219641204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45994.29219641204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45994.29219641204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45994.29219641204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45994.29219641204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45994.29219641204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45994.29219641204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45994.29219641204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45994.29219641204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45994.29219641204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45994.29219641204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45994.29219641204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45994.29219641204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45994.29219641204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45994.29219641204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45994.29219641204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45994.29219641204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45994.29219641204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45994.29219641204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45994.29219641204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45994.29219641204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45994.29219641204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45994.29219641204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45994.29219641204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45994.29219641204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45994.29219641204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45994.29219641204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45994.29219641204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45994.29219641204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45994.29219641204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45994.29219641204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45994.29219641204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45994.29219641204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45994.29219641204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45994.29219641204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45994.29219641204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45994.29219641204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45994.29219641204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45994.29219641204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45994.29219641204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45994.29219641204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45994.29219641204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45994.29219641204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45994.29219641204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45994.29219641204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45994.29219641204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45994.29219641204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45994.29219641204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45994.29219641204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45994.29219641204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45994.29219641204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45994.29219641204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45994.29219641204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45994.29219641204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45994.29219641204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45994.29219641204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45994.29219641204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45994.29219641204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45994.29219641204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45994.29219641204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45994.29219641204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45994.29219641204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45994.29219641204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45994.29219641204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45994.29219641204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45994.29219641204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45994.29219641204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45994.29219641204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45994.29219641204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45994.29219641204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45994.29219641204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45994.29219641204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45994.29219641204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45994.29219641204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45994.29219641204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45994.29219641204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45994.29219641204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45994.29219641204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45994.29219641204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45994.29219641204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45994.29219641204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45994.29219641204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45994.29219641204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45994.29219641204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45994.29219641204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45994.29219641204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45994.29219641204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45994.29219641204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45994.29219641204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45994.29219641204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45994.29219641204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45994.29219641204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45994.29219641204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45994.29219641204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45994.29219641204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45994.29219641204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45994.29219641204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45994.29219641204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45994.29219641204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45994.29219641204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45994.29219641204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45994.29219641204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45994.29219641204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45994.29219641204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45994.29219641204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45994.29219641204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45994.29219641204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45994.29219641204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45994.29219641204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45994.29219641204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45994.29219641204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45994.29219641204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45994.29219641204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45994.29219641204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45994.29219641204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45994.29219641204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45994.29219641204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45994.29219641204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45994.29219641204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45994.29219641204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45994.29219641204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45994.29219641204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45994.29219641204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45994.29219641204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45994.29219641204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45994.29219641204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45994.29219641204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45994.29219641204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45994.29219641204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45994.29219641204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45994.29219641204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45994.29219641204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45994.29219641204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45994.29219641204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45994.29219641204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45994.29219641204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45994.29219641204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45994.29219641204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45994.29219641204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45994.29219641204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45994.29219641204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45994.29219641204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45994.29219641204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45994.29219641204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45994.29219641204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45994.29219641204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45994.29219641204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45994.29219641204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45994.29219641204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45994.29219641204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45994.29219641204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45994.29219641204</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D12" sqref="D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102.46013622685132</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68.103319097222993</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45.631085300927225</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12.918897800926061</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2</v>
      </c>
      <c r="D6" s="37" t="s">
        <v>32904</v>
      </c>
      <c r="E6" s="37" t="s">
        <v>39106</v>
      </c>
      <c r="F6" s="38">
        <v>45994.239201388889</v>
      </c>
      <c r="G6" s="135">
        <f ca="1">IFERROR(NOW()-F6,"")</f>
        <v>5.2995023150288034E-2</v>
      </c>
      <c r="H6" s="38">
        <v>45994.232256944444</v>
      </c>
      <c r="I6" s="37" t="str">
        <f>IFERROR(VLOOKUP(D6,DB!A:F,6,0),"")</f>
        <v>SCECO</v>
      </c>
      <c r="J6" s="37" t="str">
        <f>IFERROR(VLOOKUP(D6,DB!A:G,7,0),"")</f>
        <v>Dead</v>
      </c>
      <c r="K6" s="37" t="s">
        <v>39215</v>
      </c>
      <c r="L6" s="37" t="str">
        <f>IFERROR(VLOOKUP(D6,DB!A:I,9,0),"")</f>
        <v>Latis</v>
      </c>
    </row>
    <row r="7" spans="1:13">
      <c r="A7" s="37"/>
      <c r="B7" s="37" t="str">
        <f>IFERROR(VLOOKUP(D7,DB!A:K,11,0),"")</f>
        <v/>
      </c>
      <c r="C7" s="37"/>
      <c r="D7" s="37"/>
      <c r="E7" s="37"/>
      <c r="F7" s="38"/>
      <c r="G7" s="135">
        <f ca="1">IFERROR(NOW()-F7,"")</f>
        <v>45994.29219641204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45994.29219641204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45994.29219641204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45994.29219641204</v>
      </c>
      <c r="H10" s="38"/>
      <c r="I10" s="37" t="str">
        <f>IFERROR(VLOOKUP(D10,DB!A:F,6,0),"")</f>
        <v/>
      </c>
      <c r="J10" s="37" t="str">
        <f>IFERROR(VLOOKUP(D10,DB!A:G,7,0),"")</f>
        <v/>
      </c>
      <c r="K10" s="37"/>
      <c r="L10" s="37" t="str">
        <f>IFERROR(VLOOKUP(D10,DB!A:I,9,0),"")</f>
        <v/>
      </c>
    </row>
    <row r="11" spans="1:13">
      <c r="A11" s="37"/>
      <c r="B11" s="37" t="str">
        <f>IFERROR(VLOOKUP(D11,DB!A:K,11,0),"")</f>
        <v>R5</v>
      </c>
      <c r="C11" s="37"/>
      <c r="D11" s="37" t="s">
        <v>37882</v>
      </c>
      <c r="E11" s="37"/>
      <c r="F11" s="38"/>
      <c r="G11" s="135">
        <f ca="1">IFERROR(NOW()-F11,"")</f>
        <v>45994.29219641204</v>
      </c>
      <c r="H11" s="38"/>
      <c r="I11" s="37" t="str">
        <f>IFERROR(VLOOKUP(D11,DB!A:F,6,0),"")</f>
        <v>SCECO</v>
      </c>
      <c r="J11" s="37" t="str">
        <f>IFERROR(VLOOKUP(D11,DB!A:G,7,0),"")</f>
        <v>No BB Shifted</v>
      </c>
      <c r="K11" s="37"/>
      <c r="L11" s="37" t="str">
        <f>IFERROR(VLOOKUP(D11,DB!A:I,9,0),"")</f>
        <v>Latis</v>
      </c>
    </row>
    <row r="12" spans="1:13">
      <c r="A12" s="37"/>
      <c r="B12" s="37" t="str">
        <f>IFERROR(VLOOKUP(D12,DB!A:K,11,0),"")</f>
        <v/>
      </c>
      <c r="C12" s="37"/>
      <c r="D12" s="37"/>
      <c r="E12" s="37"/>
      <c r="F12" s="38"/>
      <c r="G12" s="135">
        <f ca="1">IFERROR(NOW()-F12,"")</f>
        <v>45994.29219641204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45994.29219641204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45994.29219641204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45994.29219641204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45994.29219641204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45994.29219641204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45994.29219641204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45994.29219641204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45994.29219641204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45994.29219641204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45994.29219641204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45994.29219641204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45994.29219641204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45994.29219641204</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45994.29219641204</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4"/>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34742</v>
      </c>
      <c r="E2" s="142" t="s">
        <v>39106</v>
      </c>
      <c r="F2" s="121">
        <v>45994.231122685182</v>
      </c>
      <c r="G2" s="72">
        <f ca="1">IFERROR(NOW()-F2,"-")</f>
        <v>6.1073726858012378E-2</v>
      </c>
      <c r="H2" s="121">
        <v>45994.225381944445</v>
      </c>
      <c r="I2" s="119" t="str">
        <f>IFERROR(VLOOKUP(D2,DB!A:F,6,0),"")</f>
        <v>SCECO</v>
      </c>
      <c r="J2" s="119" t="str">
        <f>IFERROR(VLOOKUP(D2,DB!A:G,7,0),"")</f>
        <v>Vandalized</v>
      </c>
      <c r="K2" s="122" t="s">
        <v>39217</v>
      </c>
      <c r="L2" s="137" t="str">
        <f>IFERROR(VLOOKUP(D2,DB!A:I,9,0),"")</f>
        <v>Latis</v>
      </c>
    </row>
    <row r="3" spans="1:16382" ht="31.5" customHeight="1">
      <c r="A3" s="118"/>
      <c r="B3" s="119" t="str">
        <f>IFERROR(VLOOKUP(D3,DB!A:K,11,0),"")</f>
        <v/>
      </c>
      <c r="C3" s="120"/>
      <c r="D3" s="119"/>
      <c r="E3" s="142"/>
      <c r="F3" s="121"/>
      <c r="G3" s="72">
        <f ca="1">IFERROR(NOW()-F3,"-")</f>
        <v>45994.29219641204</v>
      </c>
      <c r="H3" s="121"/>
      <c r="I3" s="119" t="str">
        <f>IFERROR(VLOOKUP(D3,DB!A:F,6,0),"")</f>
        <v/>
      </c>
      <c r="J3" s="119" t="str">
        <f>IFERROR(VLOOKUP(D3,DB!A:G,7,0),"")</f>
        <v/>
      </c>
      <c r="K3" s="122" t="s">
        <v>39218</v>
      </c>
      <c r="L3" s="137" t="str">
        <f>IFERROR(VLOOKUP(D3,DB!A:I,9,0),"")</f>
        <v/>
      </c>
    </row>
    <row r="4" spans="1:16382" ht="31.5" customHeight="1">
      <c r="A4" s="118"/>
      <c r="B4" s="119" t="str">
        <f>IFERROR(VLOOKUP(D4,DB!A:K,11,0),"")</f>
        <v/>
      </c>
      <c r="C4" s="120"/>
      <c r="D4" s="119"/>
      <c r="E4" s="142"/>
      <c r="F4" s="121"/>
      <c r="G4" s="72">
        <f ca="1">IFERROR(NOW()-F4,"-")</f>
        <v>45994.29219641204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45994.29219641204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45994.29219641204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45994.29219641204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45994.29219641204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45994.29219641204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45994.29219641204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45994.29219641204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45994.29219641204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45994.29219641204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45994.29219641204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45994.29219641204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45994.29219641204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45994.29219641204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45994.29219641204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45994.29219641204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45994.29219641204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45994.29219641204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45994.29219641204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45994.29219641204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45994.29219641204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45994.29219641204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45994.29219641204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45994.29219641204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45994.29219641204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45994.29219641204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45994.29219641204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45994.29219641204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45994.29219641204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45994.29219641204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45994.29219641204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45994.29219641204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45994.29219641204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45994.29219641204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45994.29219641204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45994.29219641204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45994.29219641204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45994.29219641204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45994.29219641204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45994.29219641204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45994.29219641204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45994.29219641204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45994.29219641204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45994.29219641204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45994.29219641204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45994.29219641204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45994.29219641204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45994.29219641204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45994.29219641204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45994.29219641204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45994.29219641204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45994.29219641204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45994.29219641204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45994.29219641204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45994.29219641204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45994.29219641204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45994.29219641204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45994.29219641204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45994.29219641204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45994.29219641204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45994.29219641204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45994.29219641204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45994.29219641204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45994.29219641204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45994.29219641204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45994.29219641204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45994.29219641204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45994.29219641204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45994.29219641204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45994.29219641204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45994.29219641204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45994.29219641204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45994.29219641204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45994.29219641204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45994.29219641204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45994.29219641204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45994.29219641204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45994.29219641204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45994.29219641204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45994.29219641204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45994.29219641204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45994.29219641204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45994.29219641204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45994.29219641204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45994.29219641204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45994.29219641204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45994.29219641204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45994.29219641204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45994.29219641204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45994.29219641204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45994.29219641204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45994.29219641204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45994.29219641204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45994.29219641204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45994.29219641204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45994.29219641204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45994.29219641204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45994.29219641204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45994.29219641204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45994.29219641204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45994.29219641204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45994.29219641204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45994.29219641204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45994.29219641204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45994.29219641204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45994.29219641204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45994.29219641204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45994.29219641204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45994.29219641204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45994.29219641204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45994.29219641204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45994.29219641204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45994.29219641204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45994.29219641204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45994.29219641204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45994.29219641204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45994.29219641204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45994.29219641204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45994.29219641204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45994.29219641204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45994.29219641204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45994.29219641204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45994.29219641204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45994.29219641204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45994.29219641204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45994.29219641204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45994.29219641204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45994.29219641204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45994.29219641204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45994.29219641204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45994.29219641204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45994.29219641204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45994.29219641204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45994.29219641204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45994.29219641204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45994.29219641204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45994.29219641204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45994.29219641204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45994.29219641204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45994.29219641204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45994.29219641204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45994.29219641204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45994.29219641204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45994.29219641204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45994.29219641204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45994.29219641204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45994.29219641204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45994.29219641204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45994.29219641204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45994.29219641204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45994.29219641204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45994.29219641204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45994.29219641204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45994.29219641204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45994.29219641204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45994.29219641204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45994.29219641204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45994.29219641204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45994.29219641204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45994.29219641204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45994.29219641204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45994.29219641204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45994.29219641204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45994.29219641204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45994.29219641204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45994.29219641204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45994.29219641204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45994.29219641204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45994.29219641204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45994.29219641204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45994.29219641204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45994.29219641204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45994.29219641204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45994.29219641204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45994.29219641204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45994.29219641204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45994.29219641204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45994.29219641204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45994.29219641204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45994.29219641204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45994.29219641204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45994.29219641204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45994.29219641204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45994.29219641204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45994.29219641204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45994.29219641204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45994.29219641204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45994.29219641204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45994.29219641204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45994.29219641204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45994.29219641204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45994.29219641204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45994.29219641204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45994.29219641204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45994.29219641204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45994.29219641204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45994.29219641204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45994.29219641204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45994.29219641204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45994.29219641204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45994.29219641204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45994.29219641204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45994.29219641204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45994.29219641204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45994.29219641204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45994.29219641204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45994.29219641204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45994.29219641204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45994.29219641204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45994.29219641204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45994.29219641204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45994.29219641204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45994.29219641204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45994.29219641204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45994.29219641204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45994.29219641204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45994.29219641204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45994.29219641204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45994.29219641204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45994.29219641204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45994.29219641204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45994.29219641204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45994.29219641204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45994.29219641204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45994.29219641204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45994.29219641204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45994.29219641204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45994.29219641204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45994.29219641204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45994.29219641204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45994.29219641204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45994.29219641204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45994.29219641204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45994.29219641204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45994.29219641204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45994.29219641204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45994.29219641204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45994.29219641204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45994.29219641204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45994.29219641204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45994.29219641204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45994.29219641204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45994.29219641204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45994.29219641204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45994.29219641204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45994.29219641204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45994.29219641204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45994.29219641204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45994.29219641204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45994.29219641204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45994.29219641204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45994.29219641204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45994.29219641204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45994.29219641204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45994.29219641204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45994.29219641204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45994.29219641204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45994.29219641204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45994.29219641204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45994.29219641204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45994.29219641204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45994.29219641204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45994.29219641204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45994.29219641204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45994.29219641204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45994.29219641204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45994.29219641204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45994.29219641204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45994.29219641204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45994.29219641204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45994.29219641204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45994.29219641204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45994.29219641204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45994.29219641204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45994.29219641204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45994.29219641204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45994.29219641204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45994.29219641204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45994.29219641204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45994.29219641204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45994.29219641204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45994.29219641204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45994.29219641204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45994.29219641204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45994.29219641204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45994.29219641204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45994.29219641204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45994.29219641204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45994.29219641204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45994.29219641204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45994.29219641204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45994.29219641204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45994.29219641204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45994.29219641204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45994.29219641204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45994.29219641204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45994.29219641204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45994.29219641204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45994.29219641204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45994.29219641204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45994.29219641204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45994.29219641204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45994.29219641204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45994.29219641204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45994.29219641204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45994.29219641204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45994.29219641204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45994.29219641204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45994.29219641204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45994.29219641204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45994.29219641204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45994.29219641204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45994.29219641204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45994.29219641204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45994.29219641204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45994.29219641204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45994.29219641204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45994.29219641204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45994.29219641204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45994.29219641204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45994.29219641204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45994.29219641204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45994.29219641204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45994.29219641204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45994.29219641204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45994.29219641204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45994.29219641204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45994.29219641204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45994.29219641204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45994.29219641204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45994.29219641204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45994.29219641204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45994.29219641204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45994.29219641204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45994.29219641204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45994.29219641204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45994.29219641204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45994.29219641204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45994.29219641204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45994.29219641204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45994.29219641204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45994.29219641204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45994.29219641204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45994.29219641204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45994.29219641204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45994.29219641204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45994.29219641204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45994.29219641204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45994.29219641204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45994.29219641204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45994.29219641204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45994.29219641204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45994.29219641204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45994.29219641204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45994.29219641204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45994.29219641204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45994.29219641204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45994.29219641204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45994.29219641204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45994.29219641204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45994.29219641204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45994.29219641204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45994.29219641204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45994.29219641204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45994.29219641204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45994.29219641204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45994.29219641204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45994.29219641204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45994.29219641204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45994.29219641204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45994.29219641204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45994.29219641204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45994.29219641204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45994.29219641204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45994.29219641204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45994.29219641204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45994.29219641204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45994.29219641204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45994.29219641204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45994.29219641204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45994.29219641204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45994.29219641204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45994.29219641204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45994.29219641204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45994.29219641204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45994.29219641204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45994.29219641204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45994.29219641204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45994.29219641204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45994.29219641204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45994.29219641204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45994.29219641204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45994.29219641204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45994.29219641204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45994.29219641204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45994.29219641204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45994.29219641204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45994.29219641204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45994.29219641204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45994.29219641204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45994.29219641204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45994.29219641204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45994.29219641204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45994.29219641204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45994.29219641204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45994.29219641204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45994.29219641204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45994.29219641204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45994.29219641204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45994.29219641204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45994.29219641204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45994.29219641204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45994.29219641204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45994.29219641204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45994.29219641204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45994.29219641204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45994.29219641204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45994.29219641204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45994.29219641204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45994.29219641204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45994.29219641204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45994.29219641204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45994.29219641204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45994.29219641204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45994.29219641204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45994.29219641204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45994.29219641204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45994.29219641204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45994.29219641204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45994.29219641204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45994.29219641204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45994.29219641204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45994.29219641204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45994.29219641204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45994.29219641204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45994.29219641204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45994.29219641204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45994.29219641204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45994.29219641204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45994.29219641204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45994.29219641204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45994.29219641204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45994.29219641204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45994.29219641204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45994.29219641204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45994.29219641204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45994.29219641204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45994.29219641204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45994.29219641204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45994.29219641204</v>
      </c>
      <c r="H453" s="121"/>
      <c r="I453" s="119" t="str">
        <f>IFERROR(VLOOKUP(D453,DB!A:F,6,0),"")</f>
        <v/>
      </c>
      <c r="J453" s="119" t="str">
        <f>IFERROR(VLOOKUP(D453,DB!A:G,7,0),"")</f>
        <v/>
      </c>
      <c r="K453" s="122"/>
      <c r="L453" s="137" t="str">
        <f>IFERROR(VLOOKUP(D453,DB!A:I,9,0),"")</f>
        <v/>
      </c>
    </row>
    <row r="454" spans="1:12" ht="31.5" customHeight="1">
      <c r="A454" s="143"/>
      <c r="B454" s="144" t="str">
        <f>IFERROR(VLOOKUP(D454,DB!A:K,11,0),"")</f>
        <v/>
      </c>
      <c r="C454" s="145"/>
      <c r="D454" s="144"/>
      <c r="E454" s="142"/>
      <c r="F454" s="146"/>
      <c r="G454" s="147">
        <f ca="1">IFERROR(NOW()-F454,"-")</f>
        <v>45994.29219641204</v>
      </c>
      <c r="H454" s="146"/>
      <c r="I454" s="144" t="str">
        <f>IFERROR(VLOOKUP(D454,DB!A:F,6,0),"")</f>
        <v/>
      </c>
      <c r="J454" s="144" t="str">
        <f>IFERROR(VLOOKUP(D454,DB!A:G,7,0),"")</f>
        <v/>
      </c>
      <c r="K454" s="148"/>
      <c r="L454" s="149" t="str">
        <f>IFERROR(VLOOKUP(D454,DB!A:I,9,0),"")</f>
        <v/>
      </c>
    </row>
  </sheetData>
  <dataValidations count="2">
    <dataValidation allowBlank="1" showInputMessage="1" showErrorMessage="1" sqref="E1" xr:uid="{9E1BC488-8814-4F8A-8DBE-742B3278AB71}"/>
    <dataValidation type="list" allowBlank="1" showInputMessage="1" showErrorMessage="1" sqref="E2:E4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2025-12-03T04:02:48Z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