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66" documentId="120_S{2AC9BD13-BADA-5192-A53E-5A8FF88502F6}" xr6:coauthVersionLast="47" xr6:coauthVersionMax="47" xr10:uidLastSave="{E1B4920C-75C3-4078-B643-114BA5CDEAB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<sst xmlns="http://schemas.openxmlformats.org/spreadsheetml/2006/main" count="181599" uniqueCount="39214">
  <si>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</si>
  <si>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</si>
  <si>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</si>
  <si>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</si>
  <si>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</si>
  <si>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</si>
  <si>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</si>
  <si>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</si>
  <si>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</si>
  <si>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</si>
  <si>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</si>
  <si>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</si>
  <si>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</si>
  <si>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</si>
  <si>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</si>
  <si>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</si>
  <si>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</si>
  <si>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</si>
  <si>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</si>
  <si>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</si>
  <si>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</si>
  <si>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</si>
  <si>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</si>
  <si>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</si>
  <si>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</si>
  <si>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</si>
  <si>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</si>
  <si>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</si>
  <si>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</si>
  <si>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</si>
  <si>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</si>
  <si>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</si>
  <si>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</si>
  <si>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</si>
  <si>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</si>
  <si>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</si>
  <si>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</si>
  <si>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</si>
  <si>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</si>
  <si>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</si>
  <si>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</si>
  <si>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</si>
  <si>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</si>
  <si>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</si>
  <si>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</si>
  <si>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</si>
  <si>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</si>
  <si>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</si>
  <si>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</si>
  <si>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</si>
  <si>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</si>
  <si>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</si>
  <si>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</si>
  <si>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</si>
  <si>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</si>
  <si>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</si>
  <si>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</si>
  <si>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</si>
  <si>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</si>
  <si>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</si>
  <si>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</si>
  <si>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</si>
  <si>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</si>
  <si>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</si>
  <si>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</si>
  <si>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</si>
  <si>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</si>
  <si>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</si>
  <si>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</si>
  <si>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</si>
  <si>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</si>
  <si>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</si>
  <si>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</si>
  <si>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</si>
  <si>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</si>
  <si>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</si>
  <si>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</si>
  <si>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</si>
  <si>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</si>
  <si>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</si>
  <si>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</si>
  <si>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</si>
  <si>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</si>
  <si>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</si>
  <si>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</si>
  <si>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</si>
  <si>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</si>
  <si>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</si>
  <si>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</si>
  <si>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</si>
  <si>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</si>
  <si>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</si>
  <si>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</si>
  <si>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</si>
  <si>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</si>
  <si>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</si>
  <si>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</si>
  <si>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</si>
  <si>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</si>
  <si>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</si>
  <si>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</si>
  <si>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</si>
  <si>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</si>
  <si>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</si>
  <si>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</si>
  <si>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</si>
  <si>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</si>
  <si>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</si>
  <si>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</si>
  <si>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</si>
  <si>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</si>
  <si>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</si>
  <si>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</si>
  <si>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</si>
  <si>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</si>
  <si>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</si>
  <si>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</si>
  <si>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</si>
  <si>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</si>
  <si>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</si>
  <si>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</si>
  <si>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</si>
  <si>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</si>
  <si>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</si>
  <si>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</si>
  <si>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</si>
  <si>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</si>
  <si>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</si>
  <si>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</si>
  <si>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</si>
  <si>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</si>
  <si>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</si>
  <si>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</si>
  <si>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</si>
  <si>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</si>
  <si>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</si>
  <si>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</si>
  <si>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</si>
  <si>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</si>
  <si>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</si>
  <si>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</si>
  <si>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</si>
  <si>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</si>
  <si>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</si>
  <si>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</si>
  <si>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</si>
  <si>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</si>
  <si>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</si>
  <si>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</si>
  <si>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</si>
  <si>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</si>
  <si>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</si>
  <si>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</si>
  <si>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</si>
  <si>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</si>
  <si>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</si>
  <si>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</si>
  <si>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</si>
  <si>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</si>
  <si>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</si>
  <si>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</si>
  <si>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</si>
  <si>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</si>
  <si>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</si>
  <si>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</si>
  <si>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</si>
  <si>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</si>
  <si>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</si>
  <si>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</si>
  <si>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</si>
  <si>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</si>
  <si>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</si>
  <si>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</si>
  <si>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</si>
  <si>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</si>
  <si>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</si>
  <si>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</si>
  <si>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</si>
  <si>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</si>
  <si>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</si>
  <si>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</si>
  <si>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</si>
  <si>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</si>
  <si>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</si>
  <si>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</si>
  <si>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</si>
  <si>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</si>
  <si>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</si>
  <si>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</si>
  <si>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</si>
  <si>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</si>
  <si>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</si>
  <si>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</si>
  <si>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</si>
  <si>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</si>
  <si>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</si>
  <si>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</si>
  <si>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</si>
  <si>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</si>
  <si>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</si>
  <si>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</si>
  <si>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</si>
  <si>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</si>
  <si>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</si>
  <si>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</si>
  <si>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</si>
  <si>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</si>
  <si>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</si>
  <si>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</si>
  <si>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</si>
  <si>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</si>
  <si>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</si>
  <si>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</si>
  <si>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</si>
  <si>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</si>
  <si>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</si>
  <si>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</si>
  <si>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</si>
  <si>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</si>
  <si>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</si>
  <si>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</si>
  <si>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</si>
  <si>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</si>
  <si>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</si>
  <si>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</si>
  <si>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</si>
  <si>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</si>
  <si>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</si>
  <si>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</si>
  <si>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</si>
  <si>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</si>
  <si>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</si>
  <si>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</si>
  <si>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</si>
  <si>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</si>
  <si>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</si>
  <si>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</si>
  <si>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</si>
  <si>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</si>
  <si>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</si>
  <si>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</si>
  <si>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</si>
  <si>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</si>
  <si>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</si>
  <si>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</si>
  <si>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</si>
  <si>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</si>
  <si>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</si>
  <si>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</si>
  <si>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</si>
  <si>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</si>
  <si>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</si>
  <si>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</si>
  <si>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</si>
  <si>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</si>
  <si>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</si>
  <si>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</si>
  <si>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</si>
  <si>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</si>
  <si>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</si>
  <si>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</si>
  <si>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</si>
  <si>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</si>
  <si>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</si>
  <si>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</si>
  <si>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</si>
  <si>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</si>
  <si>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</si>
  <si>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</si>
  <si>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</si>
  <si>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</si>
  <si>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</si>
  <si>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</si>
  <si>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</si>
  <si>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</si>
  <si>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</si>
  <si>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</si>
  <si>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</si>
  <si>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</si>
  <si>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</si>
  <si>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</si>
  <si>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</si>
  <si>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</si>
  <si>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</si>
  <si>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</si>
  <si>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</si>
  <si>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</si>
  <si>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</si>
  <si>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</si>
  <si>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</si>
  <si>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</si>
  <si>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</si>
  <si>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</si>
  <si>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</si>
  <si>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</si>
  <si>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</si>
  <si>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</si>
  <si>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</si>
  <si>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</si>
  <si>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</si>
  <si>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</si>
  <si>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</si>
  <si>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</si>
  <si>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</si>
  <si>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</si>
  <si>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</si>
  <si>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</si>
  <si>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</si>
  <si>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</si>
  <si>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</si>
  <si>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</si>
  <si>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</si>
  <si>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</si>
  <si>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</si>
  <si>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</si>
  <si>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</si>
  <si>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</si>
  <si>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</si>
  <si>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</si>
  <si>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</si>
  <si>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</si>
  <si>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</si>
  <si>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</si>
  <si>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</si>
  <si>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</si>
  <si>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</si>
  <si>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</si>
  <si>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</si>
  <si>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</si>
  <si>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</si>
  <si>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</si>
  <si>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</si>
  <si>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</si>
  <si>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</si>
  <si>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</si>
  <si>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</si>
  <si>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</si>
  <si>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</si>
  <si>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</si>
  <si>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</si>
  <si>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</si>
  <si>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</si>
  <si>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</si>
  <si>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</si>
  <si>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</si>
  <si>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</si>
  <si>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</si>
  <si>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</si>
  <si>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</si>
  <si>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</si>
  <si>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</si>
  <si>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</si>
  <si>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</si>
  <si>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</si>
  <si>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</si>
  <si>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</si>
  <si>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</si>
  <si>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</si>
  <si>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</si>
  <si>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</si>
  <si>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</si>
  <si>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</si>
  <si>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</si>
  <si>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</si>
  <si>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</si>
  <si>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</si>
  <si>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</si>
  <si>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</si>
  <si>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</si>
  <si>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</si>
  <si>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</si>
  <si>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</si>
  <si>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</si>
  <si>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</si>
  <si>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</si>
  <si>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</si>
  <si>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</si>
  <si>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</si>
  <si>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</si>
  <si>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</si>
  <si>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</si>
  <si>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</si>
  <si>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</si>
  <si>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</si>
  <si>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</si>
  <si>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</si>
  <si>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</si>
  <si>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</si>
  <si>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</si>
  <si>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</si>
  <si>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</si>
  <si>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</si>
  <si>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</si>
  <si>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</si>
  <si>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</si>
  <si>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</si>
  <si>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</si>
  <si>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</si>
  <si>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</si>
  <si>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</si>
  <si>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</si>
  <si>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</si>
  <si>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</si>
  <si>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</si>
  <si>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</si>
  <si>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</si>
  <si>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</si>
  <si>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</si>
  <si>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</si>
  <si>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</si>
  <si>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</si>
  <si>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</si>
  <si>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</si>
  <si>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</si>
  <si>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</si>
  <si>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</si>
  <si>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</si>
  <si>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</si>
  <si>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</si>
  <si>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</si>
  <si>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</si>
  <si>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</si>
  <si>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</si>
  <si>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</si>
  <si>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</si>
  <si>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</si>
  <si>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</si>
  <si>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</si>
  <si>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</si>
  <si>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</si>
  <si>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</si>
  <si>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</si>
  <si>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</si>
  <si>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</si>
  <si>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</si>
  <si>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</si>
  <si>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</si>
  <si>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</si>
  <si>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</si>
  <si>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</si>
  <si>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</si>
  <si>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</si>
  <si>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</si>
  <si>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</si>
  <si>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</si>
  <si>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</si>
  <si>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</si>
  <si>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</si>
  <si>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</si>
  <si>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</si>
  <si>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</si>
  <si>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</si>
  <si>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</si>
  <si>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</si>
  <si>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</si>
  <si>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</si>
  <si>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</si>
  <si>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</si>
  <si>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</si>
  <si>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</si>
  <si>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</si>
  <si>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</si>
  <si>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</si>
  <si>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</si>
  <si>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</si>
  <si>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</si>
  <si>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</si>
  <si>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</si>
  <si>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</si>
  <si>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</si>
  <si>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</si>
  <si>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</si>
  <si>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</si>
  <si>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</si>
  <si>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</si>
  <si>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</si>
  <si>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</si>
  <si>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</si>
  <si>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</si>
  <si>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</si>
  <si>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</si>
  <si>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</si>
  <si>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</si>
  <si>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</si>
  <si>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</si>
  <si>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</si>
  <si>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</si>
  <si>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</si>
  <si>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</si>
  <si>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</si>
  <si>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</si>
  <si>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</si>
  <si>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</si>
  <si>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</si>
  <si>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</si>
  <si>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</si>
  <si>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</si>
  <si>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</si>
  <si>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</si>
  <si>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</si>
  <si>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</si>
  <si>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</si>
  <si>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</si>
  <si>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</si>
  <si>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</si>
  <si>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</si>
  <si>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</si>
  <si>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</si>
  <si>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</si>
  <si>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</si>
  <si>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</si>
  <si>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</si>
  <si>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</si>
  <si>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</si>
  <si>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</si>
  <si>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</si>
  <si>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</si>
  <si>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</si>
  <si>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</si>
  <si>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</si>
  <si>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</si>
  <si>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</si>
  <si>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</si>
  <si>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</si>
  <si>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</si>
  <si>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</si>
  <si>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</si>
  <si>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</si>
  <si>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</si>
  <si>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</si>
  <si>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</si>
  <si>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</si>
  <si>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</si>
  <si>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</si>
  <si>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</si>
  <si>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</si>
  <si>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</si>
  <si>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</si>
  <si>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</si>
  <si>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</si>
  <si>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</si>
  <si>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</si>
  <si>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</si>
  <si>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</si>
  <si>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</si>
  <si>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</si>
  <si>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</si>
  <si>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</si>
  <si>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</si>
  <si>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</si>
  <si>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</si>
  <si>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</si>
  <si>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</si>
  <si>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</si>
  <si>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</si>
  <si>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</si>
  <si>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</si>
  <si>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</si>
  <si>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</si>
  <si>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</si>
  <si>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</si>
  <si>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</si>
  <si>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</si>
  <si>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</si>
  <si>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</si>
  <si>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</si>
  <si>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</si>
  <si>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</si>
  <si>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</si>
  <si>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</si>
  <si>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</si>
  <si>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</si>
  <si>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</si>
  <si>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</si>
  <si>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</si>
  <si>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</si>
  <si>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</si>
  <si>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</si>
  <si>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</si>
  <si>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</si>
  <si>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</si>
  <si>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</si>
  <si>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</si>
  <si>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</si>
  <si>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</si>
  <si>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</si>
  <si>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</si>
  <si>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</si>
  <si>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</si>
  <si>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</si>
  <si>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</si>
  <si>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</si>
  <si>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</si>
  <si>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</si>
  <si>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</si>
  <si>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</si>
  <si>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</si>
  <si>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</si>
  <si>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</si>
  <si>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</si>
  <si>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</si>
  <si>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</si>
  <si>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</si>
  <si>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</si>
  <si>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</si>
  <si>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</si>
  <si>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</si>
  <si>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</si>
  <si>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</si>
  <si>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</si>
  <si>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</si>
  <si>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</si>
  <si>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</si>
  <si>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</si>
  <si>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</si>
  <si>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</si>
  <si>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</si>
  <si>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</si>
  <si>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</si>
  <si>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</si>
  <si>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</si>
  <si>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</si>
  <si>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</si>
  <si>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</si>
  <si>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</si>
  <si>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</si>
  <si>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</si>
  <si>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</si>
  <si>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</si>
  <si>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</si>
  <si>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</si>
  <si>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</si>
  <si>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</si>
  <si>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</si>
  <si>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</si>
  <si>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</si>
  <si>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</si>
  <si>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</si>
  <si>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</si>
  <si>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</si>
  <si>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</si>
  <si>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</si>
  <si>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</si>
  <si>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</si>
  <si>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</si>
  <si>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</si>
  <si>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</si>
  <si>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</si>
  <si>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</si>
  <si>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</si>
  <si>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</si>
  <si>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</si>
  <si>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</si>
  <si>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</si>
  <si>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</si>
  <si>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</si>
  <si>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</si>
  <si>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</si>
  <si>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</si>
  <si>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</si>
  <si>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</si>
  <si>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</si>
  <si>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</si>
  <si>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</si>
  <si>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</si>
  <si>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</si>
  <si>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</si>
  <si>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</si>
  <si>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</si>
  <si>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</si>
  <si>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</si>
  <si>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</si>
  <si>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</si>
  <si>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</si>
  <si>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</si>
  <si>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</si>
  <si>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</si>
  <si>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</si>
  <si>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</si>
  <si>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</si>
  <si>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</si>
  <si>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</si>
  <si>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</si>
  <si>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</si>
  <si>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</si>
  <si>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</si>
  <si>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</si>
  <si>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</si>
  <si>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</si>
  <si>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</si>
  <si>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</si>
  <si>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</si>
  <si>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</si>
  <si>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</si>
  <si>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</si>
  <si>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</si>
  <si>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</si>
  <si>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</si>
  <si>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</si>
  <si>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</si>
  <si>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</si>
  <si>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</si>
  <si>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</si>
  <si>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</si>
  <si>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</si>
  <si>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</si>
  <si>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</si>
  <si>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</si>
  <si>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</si>
  <si>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</si>
  <si>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</si>
  <si>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</si>
  <si>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</si>
  <si>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</si>
  <si>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</si>
  <si>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</si>
  <si>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</si>
  <si>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</si>
  <si>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</si>
  <si>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</si>
  <si>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</si>
  <si>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</si>
  <si>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</si>
  <si>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</si>
  <si>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</si>
  <si>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</si>
  <si>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</si>
  <si>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</si>
  <si>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</si>
  <si>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</si>
  <si>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</si>
  <si>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</si>
  <si>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</si>
  <si>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</si>
  <si>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</si>
  <si>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</si>
  <si>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</si>
  <si>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</si>
  <si>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</si>
  <si>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</si>
  <si>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</si>
  <si>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</si>
  <si>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</si>
  <si>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</si>
  <si>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</si>
  <si>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</si>
  <si>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</si>
  <si>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</si>
  <si>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</si>
  <si>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</si>
  <si>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</si>
  <si>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</si>
  <si>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</si>
  <si>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</si>
  <si>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</si>
  <si>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</si>
  <si>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</si>
  <si>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</si>
  <si>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</si>
  <si>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</si>
  <si>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</si>
  <si>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</si>
  <si>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</si>
  <si>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</si>
  <si>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</si>
  <si>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</si>
  <si>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</si>
  <si>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</si>
  <si>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</si>
  <si>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</si>
  <si>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</si>
  <si>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</si>
  <si>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</si>
  <si>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</si>
  <si>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</si>
  <si>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</si>
  <si>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</si>
  <si>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</si>
  <si>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</si>
  <si>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</si>
  <si>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</si>
  <si>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</si>
  <si>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</si>
  <si>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</si>
  <si>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</si>
  <si>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</si>
  <si>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</si>
  <si>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</si>
  <si>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</si>
  <si>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</si>
  <si>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</si>
  <si>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</si>
  <si>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</si>
  <si>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</si>
  <si>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</si>
  <si>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</si>
  <si>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</si>
  <si>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</si>
  <si>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</si>
  <si>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</si>
  <si>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</si>
  <si>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</si>
  <si>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</si>
  <si>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</si>
  <si>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</si>
  <si>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</si>
  <si>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</si>
  <si>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</si>
  <si>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</si>
  <si>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</si>
  <si>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</si>
  <si>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</si>
  <si>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</si>
  <si>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</si>
  <si>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</si>
  <si>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</si>
  <si>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</si>
  <si>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</si>
  <si>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</si>
  <si>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</si>
  <si>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</si>
  <si>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</si>
  <si>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</si>
  <si>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</si>
  <si>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</si>
  <si>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</si>
  <si>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</si>
  <si>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</si>
  <si>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</si>
  <si>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</si>
  <si>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</si>
  <si>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</si>
  <si>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</si>
  <si>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</si>
  <si>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</si>
  <si>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</si>
  <si>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</si>
  <si>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</si>
  <si>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</si>
  <si>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</si>
  <si>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</si>
  <si>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</si>
  <si>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</si>
  <si>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</si>
  <si>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</si>
  <si>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</si>
  <si>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</si>
  <si>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</si>
  <si>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</si>
  <si>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</si>
  <si>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</si>
  <si>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</si>
  <si>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</si>
  <si>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</si>
  <si>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</si>
  <si>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</si>
  <si>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</si>
  <si>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</si>
  <si>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</si>
  <si>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</si>
  <si>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</si>
  <si>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</si>
  <si>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</si>
  <si>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</si>
  <si>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</si>
  <si>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</si>
  <si>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</si>
  <si>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</si>
  <si>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</si>
  <si>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</si>
  <si>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</si>
  <si>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</si>
  <si>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</si>
  <si>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</si>
  <si>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</si>
  <si>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</si>
  <si>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</si>
  <si>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</si>
  <si>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</si>
  <si>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</si>
  <si>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</si>
  <si>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</si>
  <si>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</si>
  <si>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</si>
  <si>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</si>
  <si>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</si>
  <si>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</si>
  <si>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</si>
  <si>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</si>
  <si>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</si>
  <si>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</si>
  <si>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</si>
  <si>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</si>
  <si>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</si>
  <si>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</si>
  <si>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</si>
  <si>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</si>
  <si>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</si>
  <si>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</si>
  <si>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</si>
  <si>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</si>
  <si>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</si>
  <si>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</si>
  <si>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</si>
  <si>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</si>
  <si>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</si>
  <si>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</si>
  <si>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</si>
  <si>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</si>
  <si>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</si>
  <si>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</si>
  <si>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</si>
  <si>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</si>
  <si>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</si>
  <si>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</si>
  <si>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</si>
  <si>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</si>
  <si>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</si>
  <si>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</si>
  <si>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</si>
  <si>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</si>
  <si>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</si>
  <si>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</si>
  <si>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</si>
  <si>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</si>
  <si>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</si>
  <si>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</si>
  <si>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</si>
  <si>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</si>
  <si>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</si>
  <si>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</si>
  <si>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</si>
  <si>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</si>
  <si>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</si>
  <si>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</si>
  <si>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</si>
  <si>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</si>
  <si>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</si>
  <si>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</si>
  <si>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</si>
  <si>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</si>
  <si>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</si>
  <si>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</si>
  <si>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</si>
  <si>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</si>
  <si>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</si>
  <si>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</si>
  <si>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</si>
  <si>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</si>
  <si>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</si>
  <si>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</si>
  <si>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</si>
  <si>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</si>
  <si>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</si>
  <si>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</si>
  <si>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</si>
  <si>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</si>
  <si>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</si>
  <si>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</si>
  <si>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</si>
  <si>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</si>
  <si>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</si>
  <si>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</si>
  <si>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</si>
  <si>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</si>
  <si>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</si>
  <si>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</si>
  <si>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</si>
  <si>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</si>
  <si>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</si>
  <si>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</si>
  <si>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</si>
  <si>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</si>
  <si>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</si>
  <si>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</si>
  <si>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</si>
  <si>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</si>
  <si>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</si>
  <si>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</si>
  <si>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</si>
  <si>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</si>
  <si>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</si>
  <si>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</si>
  <si>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</si>
  <si>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</si>
  <si>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</si>
  <si>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</si>
  <si>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</si>
  <si>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</si>
  <si>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</si>
  <si>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</si>
  <si>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</si>
  <si>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</si>
  <si>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</si>
  <si>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</si>
  <si>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</si>
  <si>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</si>
  <si>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</si>
  <si>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</si>
  <si>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</si>
  <si>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</si>
  <si>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</si>
  <si>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</si>
  <si>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</si>
  <si>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</si>
  <si>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</si>
  <si>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</si>
  <si>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</si>
  <si>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</si>
  <si>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</si>
  <si>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</si>
  <si>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</si>
  <si>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</si>
  <si>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</si>
  <si>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</si>
  <si>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</si>
  <si>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</si>
  <si>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</si>
  <si>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</si>
  <si>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</si>
  <si>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</si>
  <si>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</si>
  <si>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</si>
  <si>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</si>
  <si>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</si>
  <si>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</si>
  <si>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</si>
  <si>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</si>
  <si>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</si>
  <si>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</si>
  <si>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</si>
  <si>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</si>
  <si>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</si>
  <si>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</si>
  <si>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</si>
  <si>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</si>
  <si>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</si>
  <si>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</si>
  <si>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</si>
  <si>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</si>
  <si>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</si>
  <si>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</si>
  <si>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</si>
  <si>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</si>
  <si>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</si>
  <si>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</si>
  <si>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</si>
  <si>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</si>
  <si>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</si>
  <si>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</si>
  <si>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</si>
  <si>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</si>
  <si>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</si>
  <si>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</si>
  <si>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</si>
  <si>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</si>
  <si>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</si>
  <si>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</si>
  <si>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</si>
  <si>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</si>
  <si>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</si>
  <si>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</si>
  <si>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</si>
  <si>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</si>
  <si>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</si>
  <si>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</si>
  <si>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</si>
  <si>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</si>
  <si>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</si>
  <si>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</si>
  <si>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</si>
  <si>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</si>
  <si>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</si>
  <si>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</si>
  <si>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</si>
  <si>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</si>
  <si>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</si>
  <si>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</si>
  <si>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</si>
  <si>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</si>
  <si>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</si>
  <si>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</si>
  <si>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</si>
  <si>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</si>
  <si>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</si>
  <si>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</si>
  <si>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</si>
  <si>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</si>
  <si>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</si>
  <si>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</si>
  <si>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</si>
  <si>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</si>
  <si>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</si>
  <si>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</si>
  <si>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</si>
  <si>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</si>
  <si>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</si>
  <si>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</si>
  <si>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</si>
  <si>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</si>
  <si>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</si>
  <si>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</si>
  <si>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</si>
  <si>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</si>
  <si>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</si>
  <si>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</si>
  <si>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</si>
  <si>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</si>
  <si>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</si>
  <si>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</si>
  <si>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</si>
  <si>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</si>
  <si>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</si>
  <si>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</si>
  <si>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</si>
  <si>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</si>
  <si>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</si>
  <si>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</si>
  <si>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</si>
  <si>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</si>
  <si>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</si>
  <si>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</si>
  <si>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</si>
  <si>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</si>
  <si>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</si>
  <si>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</si>
  <si>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</si>
  <si>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</si>
  <si>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</si>
  <si>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</si>
  <si>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</si>
  <si>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</si>
  <si>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</si>
  <si>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</si>
  <si>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</si>
  <si>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</si>
  <si>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</si>
  <si>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</si>
  <si>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</si>
  <si>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</si>
  <si>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</si>
  <si>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</si>
  <si>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</si>
  <si>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</si>
  <si>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</si>
  <si>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</si>
  <si>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</si>
  <si>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</si>
  <si>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</si>
  <si>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</si>
  <si>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</si>
  <si>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</si>
  <si>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</si>
  <si>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</si>
  <si>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</si>
  <si>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</si>
  <si>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</si>
  <si>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</si>
  <si>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</si>
  <si>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</si>
  <si>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</si>
  <si>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</si>
  <si>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</si>
  <si>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</si>
  <si>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</si>
  <si>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</si>
  <si>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</si>
  <si>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</si>
  <si>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</si>
  <si>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</si>
  <si>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</si>
  <si>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</si>
  <si>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</si>
  <si>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</si>
  <si>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</si>
  <si>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</si>
  <si>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</si>
  <si>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</si>
  <si>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</si>
  <si>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</si>
  <si>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</si>
  <si>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</si>
  <si>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</si>
  <si>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</si>
  <si>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</si>
  <si>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</si>
  <si>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</si>
  <si>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</si>
  <si>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</si>
  <si>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</si>
  <si>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</si>
  <si>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</si>
  <si>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</si>
  <si>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</si>
  <si>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</si>
  <si>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</si>
  <si>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</si>
  <si>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</si>
  <si>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</si>
  <si>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</si>
  <si>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</si>
  <si>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</si>
  <si>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</si>
  <si>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</si>
  <si>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</si>
  <si>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</si>
  <si>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</si>
  <si>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</si>
  <si>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</si>
  <si>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</si>
  <si>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</si>
  <si>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</si>
  <si>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</si>
  <si>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</si>
  <si>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</si>
  <si>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</si>
  <si>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</si>
  <si>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</si>
  <si>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</si>
  <si>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</si>
  <si>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</si>
  <si>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</si>
  <si>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</si>
  <si>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</si>
  <si>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</si>
  <si>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</si>
  <si>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</si>
  <si>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</si>
  <si>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</si>
  <si>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</si>
  <si>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</si>
  <si>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</si>
  <si>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</si>
  <si>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</si>
  <si>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</si>
  <si>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</si>
  <si>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</si>
  <si>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</si>
  <si>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</si>
  <si>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</si>
  <si>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</si>
  <si>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</si>
  <si>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</si>
  <si>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</si>
  <si>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</si>
  <si>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</si>
  <si>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</si>
  <si>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</si>
  <si>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</si>
  <si>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</si>
  <si>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</si>
  <si>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</si>
  <si>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</si>
  <si>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</si>
  <si>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</si>
  <si>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</si>
  <si>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</si>
  <si>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</si>
  <si>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</si>
  <si>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</si>
  <si>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</si>
  <si>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</si>
  <si>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</si>
  <si>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</si>
  <si>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</si>
  <si>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</si>
  <si>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</si>
  <si>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</si>
  <si>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</si>
  <si>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</si>
  <si>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</si>
  <si>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</si>
  <si>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</si>
  <si>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</si>
  <si>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</si>
  <si>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</si>
  <si>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</si>
  <si>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</si>
  <si>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</si>
  <si>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</si>
  <si>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</si>
  <si>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</si>
  <si>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</si>
  <si>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</si>
  <si>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</si>
  <si>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</si>
  <si>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</si>
  <si>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</si>
  <si>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</si>
  <si>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</si>
  <si>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</si>
  <si>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</si>
  <si>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</si>
  <si>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</si>
  <si>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</si>
  <si>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</si>
  <si>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</si>
  <si>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</si>
  <si>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</si>
  <si>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</si>
  <si>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</si>
  <si>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</si>
  <si>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</si>
  <si>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</si>
  <si>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</si>
  <si>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</si>
  <si>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</si>
  <si>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</si>
  <si>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</si>
  <si>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</si>
  <si>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</si>
  <si>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</si>
  <si>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</si>
  <si>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</si>
  <si>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</si>
  <si>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</si>
  <si>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</si>
  <si>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</si>
  <si>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</si>
  <si>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</si>
  <si>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</si>
  <si>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</si>
  <si>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</si>
  <si>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</si>
  <si>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</si>
  <si>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</si>
  <si>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</si>
  <si>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</si>
  <si>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</si>
  <si>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</si>
  <si>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</si>
  <si>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</si>
  <si>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</si>
  <si>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</si>
  <si>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</si>
  <si>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</si>
  <si>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</si>
  <si>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</si>
  <si>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</si>
  <si>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</si>
  <si>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</si>
  <si>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</si>
  <si>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</si>
  <si>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</si>
  <si>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</si>
  <si>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</si>
  <si>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</si>
  <si>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</si>
  <si>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</si>
  <si>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</si>
  <si>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</si>
  <si>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</si>
  <si>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</si>
  <si>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</si>
  <si>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</si>
  <si>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</si>
  <si>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</si>
  <si>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</si>
  <si>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</si>
  <si>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</si>
  <si>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</si>
  <si>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</si>
  <si>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</si>
  <si>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</si>
  <si>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</si>
  <si>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</si>
  <si>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</si>
  <si>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</si>
  <si>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</si>
  <si>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</si>
  <si>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</si>
  <si>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</si>
  <si>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</si>
  <si>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</si>
  <si>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</si>
  <si>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</si>
  <si>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</si>
  <si>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</si>
  <si>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</si>
  <si>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</si>
  <si>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</si>
  <si>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</si>
  <si>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</si>
  <si>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</si>
  <si>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</si>
  <si>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</si>
  <si>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</si>
  <si>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</si>
  <si>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</si>
  <si>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</si>
  <si>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</si>
  <si>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</si>
  <si>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</si>
  <si>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</si>
  <si>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</si>
  <si>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</si>
  <si>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</si>
  <si>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</si>
  <si>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</si>
  <si>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</si>
  <si>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</si>
  <si>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</si>
  <si>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</si>
  <si>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</si>
  <si>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</si>
  <si>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</si>
  <si>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</si>
  <si>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</si>
  <si>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</si>
  <si>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</si>
  <si>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</si>
  <si>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</si>
  <si>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</si>
  <si>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</si>
  <si>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</si>
  <si>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</si>
  <si>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</si>
  <si>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</si>
  <si>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</si>
  <si>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</si>
  <si>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</si>
  <si>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</si>
  <si>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</si>
  <si>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</si>
  <si>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</si>
  <si>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</si>
  <si>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</si>
  <si>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</si>
  <si>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</si>
  <si>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</si>
  <si>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</si>
  <si>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</si>
  <si>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</si>
  <si>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</si>
  <si>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</si>
  <si>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</si>
  <si>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</si>
  <si>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</si>
  <si>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</si>
  <si>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</si>
  <si>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</si>
  <si>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</si>
  <si>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</si>
  <si>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</si>
  <si>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</si>
  <si>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</si>
  <si>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</si>
  <si>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</si>
  <si>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</si>
  <si>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</si>
  <si>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</si>
  <si>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</si>
  <si>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</si>
  <si>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</si>
  <si>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</si>
  <si>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</si>
  <si>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</si>
  <si>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</si>
  <si>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</si>
  <si>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</si>
  <si>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</si>
  <si>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</si>
  <si>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</si>
  <si>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</si>
  <si>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</si>
  <si>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</si>
  <si>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</si>
  <si>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</si>
  <si>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</si>
  <si>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</si>
  <si>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</si>
  <si>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</si>
  <si>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</si>
  <si>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</si>
  <si>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</si>
  <si>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</si>
  <si>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</si>
  <si>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</si>
  <si>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</si>
  <si>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</si>
  <si>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</si>
  <si>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</si>
  <si>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</si>
  <si>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</si>
  <si>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</si>
  <si>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</si>
  <si>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</si>
  <si>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</si>
  <si>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</si>
  <si>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</si>
  <si>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</si>
  <si>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</si>
  <si>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</si>
  <si>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</si>
  <si>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</si>
  <si>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</si>
  <si>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</si>
  <si>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</si>
  <si>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</si>
  <si>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</si>
  <si>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</si>
  <si>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</si>
  <si>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</si>
  <si>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</si>
  <si>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</si>
  <si>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</si>
  <si>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</si>
  <si>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</si>
  <si>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</si>
  <si>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</si>
  <si>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</si>
  <si>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</si>
  <si>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</si>
  <si>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</si>
  <si>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</si>
  <si>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</si>
  <si>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</si>
  <si>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</si>
  <si>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</si>
  <si>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</si>
  <si>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</si>
  <si>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</si>
  <si>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</si>
  <si>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</si>
  <si>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</si>
  <si>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</si>
  <si>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</si>
  <si>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</si>
  <si>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</si>
  <si>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</si>
  <si>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</si>
  <si>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</si>
  <si>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</si>
  <si>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</si>
  <si>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</si>
  <si>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</si>
  <si>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</si>
  <si>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</si>
  <si>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</si>
  <si>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</si>
  <si>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</si>
  <si>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</si>
  <si>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</si>
  <si>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</si>
  <si>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</si>
  <si>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</si>
  <si>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</si>
  <si>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</si>
  <si>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</si>
  <si>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</si>
  <si>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</si>
  <si>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</si>
  <si>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</si>
  <si>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</si>
  <si>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</si>
  <si>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</si>
  <si>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</si>
  <si>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</si>
  <si>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</si>
  <si>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</si>
  <si>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</si>
  <si>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</si>
  <si>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</si>
  <si>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</si>
  <si>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</si>
  <si>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</si>
  <si>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</si>
  <si>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</si>
  <si>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</si>
  <si>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</si>
  <si>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</si>
  <si>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</si>
  <si>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</si>
  <si>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</si>
  <si>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</si>
  <si>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</si>
  <si>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</si>
  <si>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</si>
  <si>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</si>
  <si>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</si>
  <si>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</si>
  <si>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</si>
  <si>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</si>
  <si>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</si>
  <si>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</si>
  <si>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</si>
  <si>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</si>
  <si>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</si>
  <si>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</si>
  <si>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</si>
  <si>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</si>
  <si>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</si>
  <si>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</si>
  <si>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</si>
  <si>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</si>
  <si>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</si>
  <si>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</si>
  <si>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</si>
  <si>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</si>
  <si>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</si>
  <si>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</si>
  <si>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</si>
  <si>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</si>
  <si>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</si>
  <si>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</si>
  <si>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</si>
  <si>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</si>
  <si>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</si>
  <si>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</si>
  <si>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</si>
  <si>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</si>
  <si>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</si>
  <si>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</si>
  <si>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</si>
  <si>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</si>
  <si>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</si>
  <si>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</si>
  <si>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</si>
  <si>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</si>
  <si>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</si>
  <si>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</si>
  <si>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</si>
  <si>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</si>
  <si>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</si>
  <si>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</si>
  <si>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</si>
  <si>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</si>
  <si>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</si>
  <si>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</si>
  <si>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</si>
  <si>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</si>
  <si>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</si>
  <si>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</si>
  <si>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</si>
  <si>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</si>
  <si>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</si>
  <si>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</si>
  <si>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</si>
  <si>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</si>
  <si>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</si>
  <si>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</si>
  <si>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</si>
  <si>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</si>
  <si>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</si>
  <si>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</si>
  <si>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</si>
  <si>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</si>
  <si>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</si>
  <si>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</si>
  <si>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</si>
  <si>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</si>
  <si>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</si>
  <si>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</si>
  <si>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</si>
  <si>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</si>
  <si>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</si>
  <si>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</si>
  <si>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</si>
  <si>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</si>
  <si>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</si>
  <si>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</si>
  <si>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</si>
  <si>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</si>
  <si>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</si>
  <si>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</si>
  <si>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</si>
  <si>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</si>
  <si>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</si>
  <si>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</si>
  <si>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</si>
  <si>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</si>
  <si>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</si>
  <si>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</si>
  <si>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</si>
  <si>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</si>
  <si>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</si>
  <si>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</si>
  <si>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</si>
  <si>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</si>
  <si>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</si>
  <si>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</si>
  <si>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</si>
  <si>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</si>
  <si>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</si>
  <si>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</si>
  <si>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</si>
  <si>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</si>
  <si>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</si>
  <si>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</si>
  <si>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</si>
  <si>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</si>
  <si>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</si>
  <si>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</si>
  <si>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</si>
  <si>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</si>
  <si>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</si>
  <si>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</si>
  <si>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</si>
  <si>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</si>
  <si>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</si>
  <si>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</si>
  <si>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</si>
  <si>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</si>
  <si>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</si>
  <si>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</si>
  <si>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</si>
  <si>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</si>
  <si>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</si>
  <si>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</si>
  <si>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</si>
  <si>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</si>
  <si>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</si>
  <si>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</si>
  <si>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</si>
  <si>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</si>
  <si>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</si>
  <si>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</si>
  <si>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</si>
  <si>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</si>
  <si>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</si>
  <si>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</si>
  <si>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</si>
  <si>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</si>
  <si>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</si>
  <si>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</si>
  <si>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</si>
  <si>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</si>
  <si>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</si>
  <si>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</si>
  <si>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</si>
  <si>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</si>
  <si>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</si>
  <si>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</si>
  <si>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</si>
  <si>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</si>
  <si>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</si>
  <si>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</si>
  <si>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</si>
  <si>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</si>
  <si>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</si>
  <si>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</si>
  <si>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</si>
  <si>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</si>
  <si>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</si>
  <si>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</si>
  <si>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</si>
  <si>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</si>
  <si>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</si>
  <si>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</si>
  <si>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</si>
  <si>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</si>
  <si>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</si>
  <si>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</si>
  <si>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</si>
  <si>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</si>
  <si>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</si>
  <si>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</si>
  <si>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</si>
  <si>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</si>
  <si>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</si>
  <si>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</si>
  <si>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</si>
  <si>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</si>
  <si>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</si>
  <si>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</si>
  <si>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</si>
  <si>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</si>
  <si>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</si>
  <si>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</si>
  <si>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</si>
  <si>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</si>
  <si>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</si>
  <si>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</si>
  <si>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</si>
  <si>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</si>
  <si>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</si>
  <si>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</si>
  <si>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</si>
  <si>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</si>
  <si>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</si>
  <si>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</si>
  <si>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</si>
  <si>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</si>
  <si>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</si>
  <si>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</si>
  <si>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</si>
  <si>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</si>
  <si>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</si>
  <si>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</si>
  <si>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</si>
  <si>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</si>
  <si>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</si>
  <si>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</si>
  <si>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</si>
  <si>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</si>
  <si>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</si>
  <si>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</si>
  <si>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</si>
  <si>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</si>
  <si>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</si>
  <si>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</si>
  <si>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</si>
  <si>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</si>
  <si>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</si>
  <si>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</si>
  <si>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</si>
  <si>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</si>
  <si>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</si>
  <si>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</si>
  <si>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</si>
  <si>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</si>
  <si>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</si>
  <si>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</si>
  <si>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</si>
  <si>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</si>
  <si>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</si>
  <si>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</si>
  <si>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</si>
  <si>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</si>
  <si>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</si>
  <si>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</si>
  <si>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</si>
  <si>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</si>
  <si>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</si>
  <si>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</si>
  <si>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</si>
  <si>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</si>
  <si>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</si>
  <si>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</si>
  <si>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</si>
  <si>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</si>
  <si>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</si>
  <si>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</si>
  <si>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</si>
  <si>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</si>
  <si>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</si>
  <si>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</si>
  <si>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</si>
  <si>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</si>
  <si>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</si>
  <si>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</si>
  <si>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</si>
  <si>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</si>
  <si>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</si>
  <si>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</si>
  <si>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</si>
  <si>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</si>
  <si>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</si>
  <si>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</si>
  <si>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</si>
  <si>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</si>
  <si>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</si>
  <si>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</si>
  <si>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</si>
  <si>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</si>
  <si>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</si>
  <si>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</si>
  <si>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</si>
  <si>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</si>
  <si>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</si>
  <si>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</si>
  <si>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</si>
  <si>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</si>
  <si>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</si>
  <si>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</si>
  <si>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</si>
  <si>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</si>
  <si>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</si>
  <si>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</si>
  <si>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</si>
  <si>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</si>
  <si>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</si>
  <si>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</si>
  <si>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</si>
  <si>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</si>
  <si>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</si>
  <si>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</si>
  <si>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</si>
  <si>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</si>
  <si>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</si>
  <si>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</si>
  <si>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</si>
  <si>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</si>
  <si>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</si>
  <si>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</si>
  <si>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</si>
  <si>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</si>
  <si>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</si>
  <si>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</si>
  <si>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</si>
  <si>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</si>
  <si>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</si>
  <si>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</si>
  <si>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</si>
  <si>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</si>
  <si>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</si>
  <si>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</si>
  <si>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</si>
  <si>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</si>
  <si>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</si>
  <si>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</si>
  <si>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</si>
  <si>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</si>
  <si>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</si>
  <si>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</si>
  <si>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</si>
  <si>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</si>
  <si>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</si>
  <si>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</si>
  <si>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</si>
  <si>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</si>
  <si>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</si>
  <si>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</si>
  <si>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</si>
  <si>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</si>
  <si>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</si>
  <si>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</si>
  <si>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</si>
  <si>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</si>
  <si>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</si>
  <si>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</si>
  <si>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</si>
  <si>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</si>
  <si>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</si>
  <si>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</si>
  <si>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</si>
  <si>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</si>
  <si>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</si>
  <si>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</si>
  <si>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</si>
  <si>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</si>
  <si>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</si>
  <si>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</si>
  <si>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</si>
  <si>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</si>
  <si>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</si>
  <si>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</si>
  <si>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</si>
  <si>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</si>
  <si>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</si>
  <si>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</si>
  <si>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</si>
  <si>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</si>
  <si>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</si>
  <si>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</si>
  <si>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</si>
  <si>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</si>
  <si>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</si>
  <si>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</si>
  <si>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</si>
  <si>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</si>
  <si>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</si>
  <si>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</si>
  <si>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</si>
  <si>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</si>
  <si>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</si>
  <si>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</si>
  <si>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</si>
  <si>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</si>
  <si>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</si>
  <si>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</si>
  <si>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</si>
  <si>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</si>
  <si>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</si>
  <si>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</si>
  <si>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</si>
  <si>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</si>
  <si>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</si>
  <si>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</si>
  <si>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</si>
  <si>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</si>
  <si>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</si>
  <si>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</si>
  <si>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</si>
  <si>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</si>
  <si>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</si>
  <si>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</si>
  <si>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</si>
  <si>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</si>
  <si>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</si>
  <si>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</si>
  <si>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</si>
  <si>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</si>
  <si>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</si>
  <si>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</si>
  <si>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</si>
  <si>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</si>
  <si>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</si>
  <si>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</si>
  <si>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</si>
  <si>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</si>
  <si>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</si>
  <si>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</si>
  <si>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</si>
  <si>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</si>
  <si>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</si>
  <si>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</si>
  <si>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</si>
  <si>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</si>
  <si>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</si>
  <si>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</si>
  <si>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</si>
  <si>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</si>
  <si>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</si>
  <si>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</si>
  <si>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</si>
  <si>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</si>
  <si>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</si>
  <si>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</si>
  <si>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</si>
  <si>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</si>
  <si>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</si>
  <si>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</si>
  <si>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</si>
  <si>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</si>
  <si>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</si>
  <si>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</si>
  <si>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</si>
  <si>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</si>
  <si>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</si>
  <si>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</si>
  <si>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</si>
  <si>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</si>
  <si>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</si>
  <si>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</si>
  <si>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</si>
  <si>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</si>
  <si>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</si>
  <si>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</si>
  <si>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</si>
  <si>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</si>
  <si>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</si>
  <si>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</si>
  <si>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</si>
  <si>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</si>
  <si>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</si>
  <si>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</si>
  <si>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</si>
  <si>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</si>
  <si>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</si>
  <si>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</si>
  <si>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</si>
  <si>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</si>
  <si>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</si>
  <si>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</si>
  <si>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</si>
  <si>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</si>
  <si>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</si>
  <si>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</si>
  <si>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</si>
  <si>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</si>
  <si>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</si>
  <si>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</si>
  <si>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</si>
  <si>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</si>
  <si>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</si>
  <si>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</si>
  <si>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</si>
  <si>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</si>
  <si>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</si>
  <si>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</si>
  <si>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</si>
  <si>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</si>
  <si>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</si>
  <si>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</si>
  <si>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</si>
  <si>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</si>
  <si>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</si>
  <si>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</si>
  <si>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</si>
  <si>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</si>
  <si>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</si>
  <si>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</si>
  <si>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</si>
  <si>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</si>
  <si>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</si>
  <si>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</si>
  <si>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</si>
  <si>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</si>
  <si>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</si>
  <si>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</si>
  <si>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</si>
  <si>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</si>
  <si>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</si>
  <si>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</si>
  <si>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</si>
  <si>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</si>
  <si>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</si>
  <si>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</si>
  <si>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</si>
  <si>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</si>
  <si>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</si>
  <si>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</si>
  <si>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</si>
  <si>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</si>
  <si>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</si>
  <si>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</si>
  <si>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</si>
  <si>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</si>
  <si>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</si>
  <si>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</si>
  <si>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</si>
  <si>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</si>
  <si>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</si>
  <si>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</si>
  <si>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</si>
  <si>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</si>
  <si>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</si>
  <si>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</si>
  <si>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</si>
  <si>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</si>
  <si>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</si>
  <si>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</si>
  <si>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</si>
  <si>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</si>
  <si>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</si>
  <si>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</si>
  <si>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</si>
  <si>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</si>
  <si>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</si>
  <si>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</si>
  <si>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</si>
  <si>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</si>
  <si>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</si>
  <si>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</si>
  <si>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</si>
  <si>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</si>
  <si>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</si>
  <si>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</si>
  <si>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</si>
  <si>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</si>
  <si>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</si>
  <si>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</si>
  <si>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</si>
  <si>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</si>
  <si>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</si>
  <si>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</si>
  <si>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</si>
  <si>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</si>
  <si>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</si>
  <si>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</si>
  <si>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</si>
  <si>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</si>
  <si>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</si>
  <si>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</si>
  <si>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</si>
  <si>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</si>
  <si>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</si>
  <si>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</si>
  <si>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</si>
  <si>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</si>
  <si>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</si>
  <si>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</si>
  <si>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</si>
  <si>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</si>
  <si>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</si>
  <si>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</si>
  <si>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</si>
  <si>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</si>
  <si>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</si>
  <si>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</si>
  <si>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</si>
  <si>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</si>
  <si>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</si>
  <si>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</si>
  <si>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</si>
  <si>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</si>
  <si>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</si>
  <si>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</si>
  <si>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</si>
  <si>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</si>
  <si>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</si>
  <si>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</si>
  <si>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</si>
  <si>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</si>
  <si>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</si>
  <si>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</si>
  <si>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</si>
  <si>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</si>
  <si>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</si>
  <si>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</si>
  <si>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</si>
  <si>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</si>
  <si>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</si>
  <si>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</si>
  <si>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</si>
  <si>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</si>
  <si>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</si>
  <si>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</si>
  <si>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</si>
  <si>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</si>
  <si>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</si>
  <si>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</si>
  <si>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</si>
  <si>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</si>
  <si>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</si>
  <si>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</si>
  <si>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</si>
  <si>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</si>
  <si>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</si>
  <si>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</si>
  <si>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</si>
  <si>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</si>
  <si>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</si>
  <si>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</si>
  <si>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</si>
  <si>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</si>
  <si>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</si>
  <si>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</si>
  <si>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</si>
  <si>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</si>
  <si>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</si>
  <si>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</si>
  <si>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</si>
  <si>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</si>
  <si>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</si>
  <si>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</si>
  <si>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</si>
  <si>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</si>
  <si>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</si>
  <si>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</si>
  <si>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</si>
  <si>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</si>
  <si>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</si>
  <si>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</si>
  <si>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</si>
  <si>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</si>
  <si>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</si>
  <si>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</si>
  <si>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</si>
  <si>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</si>
  <si>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</si>
  <si>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</si>
  <si>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</si>
  <si>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</si>
  <si>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</si>
  <si>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</si>
  <si>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</si>
  <si>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</si>
  <si>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</si>
  <si>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</si>
  <si>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</si>
  <si>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</si>
  <si>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</si>
  <si>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</si>
  <si>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</si>
  <si>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</si>
  <si>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</si>
  <si>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</si>
  <si>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</si>
  <si>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</si>
  <si>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</si>
  <si>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</si>
  <si>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</si>
  <si>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</si>
  <si>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</si>
  <si>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</si>
  <si>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</si>
  <si>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</si>
  <si>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</si>
  <si>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</si>
  <si>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</si>
  <si>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</si>
  <si>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</si>
  <si>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</si>
  <si>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</si>
  <si>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</si>
  <si>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</si>
  <si>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</si>
  <si>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</si>
  <si>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</si>
  <si>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</si>
  <si>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</si>
  <si>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</si>
  <si>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</si>
  <si>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</si>
  <si>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</si>
  <si>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</si>
  <si>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</si>
  <si>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</si>
  <si>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</si>
  <si>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</si>
  <si>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</si>
  <si>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</si>
  <si>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</si>
  <si>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</si>
  <si>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</si>
  <si>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</si>
  <si>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</si>
  <si>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</si>
  <si>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</si>
  <si>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</si>
  <si>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</si>
  <si>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</si>
  <si>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</si>
  <si>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</si>
  <si>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</si>
  <si>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</si>
  <si>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</si>
  <si>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</si>
  <si>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</si>
  <si>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</si>
  <si>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</si>
  <si>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</si>
  <si>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</si>
  <si>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</si>
  <si>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</si>
  <si>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</si>
  <si>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</si>
  <si>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</si>
  <si>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</si>
  <si>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</si>
  <si>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</si>
  <si>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</si>
  <si>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</si>
  <si>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</si>
  <si>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</si>
  <si>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</si>
  <si>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</si>
  <si>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</si>
  <si>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</si>
  <si>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</si>
  <si>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</si>
  <si>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</si>
  <si>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</si>
  <si>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</si>
  <si>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</si>
  <si>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</si>
  <si>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</si>
  <si>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</si>
  <si>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</si>
  <si>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</si>
  <si>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</si>
  <si>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</si>
  <si>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</si>
  <si>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</si>
  <si>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</si>
  <si>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</si>
  <si>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</si>
  <si>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</si>
  <si>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</si>
  <si>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</si>
  <si>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</si>
  <si>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</si>
  <si>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</si>
  <si>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</si>
  <si>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</si>
  <si>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</si>
  <si>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</si>
  <si>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</si>
  <si>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</si>
  <si>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</si>
  <si>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</si>
  <si>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</si>
  <si>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</si>
  <si>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</si>
  <si>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</si>
  <si>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</si>
  <si>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</si>
  <si>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</si>
  <si>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</si>
  <si>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</si>
  <si>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</si>
  <si>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</si>
  <si>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</si>
  <si>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</si>
  <si>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</si>
  <si>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</si>
  <si>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</si>
  <si>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</si>
  <si>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</si>
  <si>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</si>
  <si>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</si>
  <si>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</si>
  <si>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</si>
  <si>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</si>
  <si>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</si>
  <si>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</si>
  <si>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</si>
  <si>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</si>
  <si>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</si>
  <si>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</si>
  <si>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</si>
  <si>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</si>
  <si>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</si>
  <si>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</si>
  <si>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</si>
  <si>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</si>
  <si>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</si>
  <si>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</si>
  <si>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</si>
  <si>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</si>
  <si>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</si>
  <si>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</si>
  <si>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</si>
  <si>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</si>
  <si>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</si>
  <si>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</si>
  <si>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</si>
  <si>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</si>
  <si>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</si>
  <si>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</si>
  <si>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</si>
  <si>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</si>
  <si>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</si>
  <si>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</si>
  <si>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</si>
  <si>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</si>
  <si>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</si>
  <si>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</si>
  <si>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</si>
  <si>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</si>
  <si>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</si>
  <si>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</si>
  <si>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</si>
  <si>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</si>
  <si>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</si>
  <si>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</si>
  <si>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</si>
  <si>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</si>
  <si>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</si>
  <si>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</si>
  <si>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</si>
  <si>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</si>
  <si>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</si>
  <si>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</si>
  <si>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</si>
  <si>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</si>
  <si>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</si>
  <si>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</si>
  <si>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</si>
  <si>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</si>
  <si>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</si>
  <si>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</si>
  <si>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</si>
  <si>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</si>
  <si>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</si>
  <si>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</si>
  <si>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</si>
  <si>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</si>
  <si>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</si>
  <si>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</si>
  <si>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</si>
  <si>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</si>
  <si>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</si>
  <si>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</si>
  <si>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</si>
  <si>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</si>
  <si>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</si>
  <si>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</si>
  <si>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</si>
  <si>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</si>
  <si>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</si>
  <si>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</si>
  <si>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</si>
  <si>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</si>
  <si>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</si>
  <si>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</si>
  <si>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</si>
  <si>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</si>
  <si>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</si>
  <si>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</si>
  <si>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</si>
  <si>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</si>
  <si>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</si>
  <si>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</si>
  <si>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</si>
  <si>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</si>
  <si>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</si>
  <si>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</si>
  <si>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</si>
  <si>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</si>
  <si>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</si>
  <si>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</si>
  <si>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</si>
  <si>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</si>
  <si>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</si>
  <si>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</si>
  <si>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</si>
  <si>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</si>
  <si>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</si>
  <si>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</si>
  <si>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</si>
  <si>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</si>
  <si>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</si>
  <si>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</si>
  <si>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</si>
  <si>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</si>
  <si>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</si>
  <si>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</si>
  <si>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</si>
  <si>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</si>
  <si>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</si>
  <si>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</si>
  <si>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</si>
  <si>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</si>
  <si>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</si>
  <si>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</si>
  <si>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</si>
  <si>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</si>
  <si>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</si>
  <si>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</si>
  <si>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</si>
  <si>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</si>
  <si>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</si>
  <si>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</si>
  <si>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</si>
  <si>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</si>
  <si>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</si>
  <si>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</si>
  <si>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</si>
  <si>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</si>
  <si>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</si>
  <si>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</si>
  <si>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</si>
  <si>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</si>
  <si>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</si>
  <si>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</si>
  <si>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</si>
  <si>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</si>
  <si>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</si>
  <si>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</si>
  <si>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</si>
  <si>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</si>
  <si>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</si>
  <si>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</si>
  <si>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</si>
  <si>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</si>
  <si>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</si>
  <si>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</si>
  <si>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</si>
  <si>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</si>
  <si>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</si>
  <si>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</si>
  <si>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</si>
  <si>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</si>
  <si>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</si>
  <si>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</si>
  <si>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</si>
  <si>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</si>
  <si>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</si>
  <si>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</si>
  <si>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</si>
  <si>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</si>
  <si>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</si>
  <si>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</si>
  <si>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</si>
  <si>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</si>
  <si>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</si>
  <si>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</si>
  <si>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</si>
  <si>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</si>
  <si>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</si>
  <si>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</si>
  <si>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</si>
  <si>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</si>
  <si>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</si>
  <si>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</si>
  <si>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</si>
  <si>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</si>
  <si>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</si>
  <si>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</si>
  <si>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</si>
  <si>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</si>
  <si>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</si>
  <si>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</si>
  <si>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</si>
  <si>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</si>
  <si>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</si>
  <si>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</si>
  <si>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</si>
  <si>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</si>
  <si>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</si>
  <si>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</si>
  <si>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</si>
  <si>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</si>
  <si>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</si>
  <si>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</si>
  <si>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</si>
  <si>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</si>
  <si>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</si>
  <si>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</si>
  <si>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</si>
  <si>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</si>
  <si>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</si>
  <si>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</si>
  <si>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</si>
  <si>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</si>
  <si>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</si>
  <si>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</si>
  <si>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</si>
  <si>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</si>
  <si>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</si>
  <si>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</si>
  <si>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</si>
  <si>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</si>
  <si>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</si>
  <si>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</si>
  <si>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</si>
  <si>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</si>
  <si>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</si>
  <si>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</si>
  <si>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</si>
  <si>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</si>
  <si>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</si>
  <si>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</si>
  <si>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</si>
  <si>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</si>
  <si>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</si>
  <si>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</si>
  <si>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</si>
  <si>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</si>
  <si>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</si>
  <si>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</si>
  <si>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</si>
  <si>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</si>
  <si>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</si>
  <si>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</si>
  <si>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</si>
  <si>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</si>
  <si>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</si>
  <si>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</si>
  <si>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</si>
  <si>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</si>
  <si>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</si>
  <si>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</si>
  <si>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</si>
  <si>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</si>
  <si>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</si>
  <si>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</si>
  <si>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</si>
  <si>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</si>
  <si>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</si>
  <si>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</si>
  <si>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</si>
  <si>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</si>
  <si>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</si>
  <si>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</si>
  <si>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</si>
  <si>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</si>
  <si>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</si>
  <si>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</si>
  <si>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</si>
  <si>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</si>
  <si>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</si>
  <si>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</si>
  <si>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</si>
  <si>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</si>
  <si>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</si>
  <si>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</si>
  <si>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</si>
  <si>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</si>
  <si>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</si>
  <si>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</si>
  <si>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</si>
  <si>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</si>
  <si>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</si>
  <si>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</si>
  <si>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</si>
  <si>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</si>
  <si>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</si>
  <si>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</si>
  <si>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</si>
  <si>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</si>
  <si>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</si>
  <si>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</si>
  <si>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</si>
  <si>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</si>
  <si>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</si>
  <si>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</si>
  <si>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</si>
  <si>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</si>
  <si>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</si>
  <si>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</si>
  <si>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</si>
  <si>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</si>
  <si>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</si>
  <si>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</si>
  <si>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</si>
  <si>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</si>
  <si>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</si>
  <si>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</si>
  <si>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</si>
  <si>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</si>
  <si>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</si>
  <si>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</si>
  <si>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</si>
  <si>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</si>
  <si>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</si>
  <si>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</si>
  <si>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</si>
  <si>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</si>
  <si>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</si>
  <si>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</si>
  <si>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</si>
  <si>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</si>
  <si>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</si>
  <si>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</si>
  <si>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</si>
  <si>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</si>
  <si>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</si>
  <si>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</si>
  <si>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</si>
  <si>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</si>
  <si>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</si>
  <si>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</si>
  <si>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</si>
  <si>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</si>
  <si>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</si>
  <si>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</si>
  <si>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</si>
  <si>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</si>
  <si>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</si>
  <si>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</si>
  <si>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</si>
  <si>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</si>
  <si>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</si>
  <si>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</si>
  <si>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</si>
  <si>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</si>
  <si>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</si>
  <si>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</si>
  <si>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</si>
  <si>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</si>
  <si>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</si>
  <si>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</si>
  <si>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</si>
  <si>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</si>
  <si>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</si>
  <si>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</si>
  <si>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</si>
  <si>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</si>
  <si>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</si>
  <si>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</si>
  <si>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</si>
  <si>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</si>
  <si>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</si>
  <si>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</si>
  <si>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</si>
  <si>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</si>
  <si>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</si>
  <si>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</si>
  <si>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</si>
  <si>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</si>
  <si>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</si>
  <si>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</si>
  <si>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</si>
  <si>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</si>
  <si>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</si>
  <si>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</si>
  <si>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</si>
  <si>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</si>
  <si>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</si>
  <si>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</si>
  <si>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</si>
  <si>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</si>
  <si>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</si>
  <si>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</si>
  <si>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</si>
  <si>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</si>
  <si>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</si>
  <si>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</si>
  <si>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</si>
  <si>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</si>
  <si>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</si>
  <si>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</si>
  <si>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</si>
  <si>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</si>
  <si>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</si>
  <si>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</si>
  <si>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</si>
  <si>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</si>
  <si>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</si>
  <si>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</si>
  <si>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</si>
  <si>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</si>
  <si>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</si>
  <si>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</si>
  <si>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</si>
  <si>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</si>
  <si>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</si>
  <si>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</si>
  <si>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</si>
  <si>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</si>
  <si>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</si>
  <si>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</si>
  <si>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</si>
  <si>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</si>
  <si>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</si>
  <si>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</si>
  <si>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</si>
  <si>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</si>
  <si>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</si>
  <si>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</si>
  <si>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</si>
  <si>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</si>
  <si>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</si>
  <si>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</si>
  <si>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</si>
  <si>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</si>
  <si>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</si>
  <si>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</si>
  <si>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</si>
  <si>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</si>
  <si>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</si>
  <si>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</si>
  <si>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</si>
  <si>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</si>
  <si>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</si>
  <si>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</si>
  <si>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</si>
  <si>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</si>
  <si>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</si>
  <si>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</si>
  <si>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</si>
  <si>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</si>
  <si>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</si>
  <si>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</si>
  <si>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</si>
  <si>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</si>
  <si>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</si>
  <si>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</si>
  <si>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</si>
  <si>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</si>
  <si>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</si>
  <si>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</si>
  <si>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</si>
  <si>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</si>
  <si>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</si>
  <si>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</si>
  <si>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</si>
  <si>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</si>
  <si>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</si>
  <si>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</si>
  <si>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</si>
  <si>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</si>
  <si>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</si>
  <si>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</si>
  <si>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</si>
  <si>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</si>
  <si>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</si>
  <si>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</si>
  <si>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</si>
  <si>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</si>
  <si>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</si>
  <si>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</si>
  <si>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</si>
  <si>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</si>
  <si>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</si>
  <si>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</si>
  <si>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</si>
  <si>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</si>
  <si>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</si>
  <si>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</si>
  <si>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</si>
  <si>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</si>
  <si>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</si>
  <si>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</si>
  <si>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</si>
  <si>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</si>
  <si>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</si>
  <si>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</si>
  <si>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</si>
  <si>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</si>
  <si>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</si>
  <si>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</si>
  <si>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</si>
  <si>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</si>
  <si>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</si>
  <si>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</si>
  <si>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</si>
  <si>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</si>
  <si>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</si>
  <si>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</si>
  <si>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</si>
  <si>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</si>
  <si>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</si>
  <si>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</si>
  <si>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</si>
  <si>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</si>
  <si>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</si>
  <si>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</si>
  <si>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</si>
  <si>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</si>
  <si>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</si>
  <si>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</si>
  <si>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</si>
  <si>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</si>
  <si>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</si>
  <si>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</si>
  <si>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</si>
  <si>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</si>
  <si>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</si>
  <si>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</si>
  <si>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</si>
  <si>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</si>
  <si>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</si>
  <si>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</si>
  <si>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</si>
  <si>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</si>
  <si>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</si>
  <si>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</si>
  <si>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</si>
  <si>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</si>
  <si>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</si>
  <si>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</si>
  <si>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</si>
  <si>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</si>
  <si>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</si>
  <si>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</si>
  <si>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</si>
  <si>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</si>
  <si>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</si>
  <si>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</si>
  <si>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</si>
  <si>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</si>
  <si>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</si>
  <si>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</si>
  <si>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</si>
  <si>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</si>
  <si>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</si>
  <si>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</si>
  <si>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</si>
  <si>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</si>
  <si>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</si>
  <si>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</si>
  <si>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</si>
  <si>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</si>
  <si>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</si>
  <si>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</si>
  <si>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</si>
  <si>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</si>
  <si>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</si>
  <si>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</si>
  <si>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</si>
  <si>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</si>
  <si>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</si>
  <si>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</si>
  <si>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</si>
  <si>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</si>
  <si>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</si>
  <si>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</si>
  <si>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</si>
  <si>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</si>
  <si>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</si>
  <si>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</si>
  <si>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</si>
  <si>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</si>
  <si>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</si>
  <si>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</si>
  <si>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</si>
  <si>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</si>
  <si>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</si>
  <si>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</si>
  <si>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</si>
  <si>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</si>
  <si>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</si>
  <si>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</si>
  <si>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</si>
  <si>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</si>
  <si>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</si>
  <si>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</si>
  <si>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</si>
  <si>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</si>
  <si>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</si>
  <si>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</si>
  <si>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</si>
  <si>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</si>
  <si>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</si>
  <si>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</si>
  <si>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</si>
  <si>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</si>
  <si>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</si>
  <si>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</si>
  <si>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</si>
  <si>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</si>
  <si>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</si>
  <si>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</si>
  <si>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</si>
  <si>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</si>
  <si>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</si>
  <si>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</si>
  <si>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</si>
  <si>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</si>
  <si>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</si>
  <si>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</si>
  <si>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</si>
  <si>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</si>
  <si>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</si>
  <si>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</si>
  <si>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</si>
  <si>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</si>
  <si>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</si>
  <si>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</si>
  <si>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</si>
  <si>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</si>
  <si>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</si>
  <si>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</si>
  <si>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</si>
  <si>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</si>
  <si>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</si>
  <si>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</si>
  <si>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</si>
  <si>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</si>
  <si>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</si>
  <si>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</si>
  <si>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</si>
  <si>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</si>
  <si>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</si>
  <si>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</si>
  <si>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</si>
  <si>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</si>
  <si>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</si>
  <si>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</si>
  <si>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</si>
  <si>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</si>
  <si>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</si>
  <si>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</si>
  <si>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</si>
  <si>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</si>
  <si>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</si>
  <si>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</si>
  <si>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</si>
  <si>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</si>
  <si>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</si>
  <si>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</si>
  <si>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</si>
  <si>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</si>
  <si>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</si>
  <si>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</si>
  <si>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</si>
  <si>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</si>
  <si>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</si>
  <si>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</si>
  <si>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</si>
  <si>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</si>
  <si>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</si>
  <si>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</si>
  <si>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</si>
  <si>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</si>
  <si>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</si>
  <si>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</si>
  <si>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</si>
  <si>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</si>
  <si>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</si>
  <si>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</si>
  <si>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</si>
  <si>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</si>
  <si>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</si>
  <si>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</si>
  <si>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</si>
  <si>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</si>
  <si>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</si>
  <si>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</si>
  <si>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</si>
  <si>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</si>
  <si>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</si>
  <si>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</si>
  <si>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</si>
  <si>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</si>
  <si>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</si>
  <si>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</si>
  <si>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</si>
  <si>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</si>
  <si>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</si>
  <si>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</si>
  <si>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</si>
  <si>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</si>
  <si>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</si>
  <si>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</si>
  <si>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</si>
  <si>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</si>
  <si>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</si>
  <si>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</si>
  <si>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</si>
  <si>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</si>
  <si>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</si>
  <si>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</si>
  <si>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</si>
  <si>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</si>
  <si>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</si>
  <si>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</si>
  <si>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</si>
  <si>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</si>
  <si>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</si>
  <si>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</si>
  <si>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</si>
  <si>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</si>
  <si>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</si>
  <si>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</si>
  <si>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</si>
  <si>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</si>
  <si>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</si>
  <si>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</si>
  <si>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</si>
  <si>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</si>
  <si>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</si>
  <si>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</si>
  <si>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</si>
  <si>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</si>
  <si>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</si>
  <si>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</si>
  <si>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</si>
  <si>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</si>
  <si>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</si>
  <si>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</si>
  <si>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</si>
  <si>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</si>
  <si>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</si>
  <si>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</si>
  <si>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</si>
  <si>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</si>
  <si>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</si>
  <si>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</si>
  <si>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</si>
  <si>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</si>
  <si>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</si>
  <si>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</si>
  <si>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</si>
  <si>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</si>
  <si>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</si>
  <si>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</si>
  <si>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</si>
  <si>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</si>
  <si>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</si>
  <si>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</si>
  <si>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</si>
  <si>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</si>
  <si>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</si>
  <si>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</si>
  <si>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</si>
  <si>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</si>
  <si>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</si>
  <si>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</si>
  <si>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</si>
  <si>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</si>
  <si>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</si>
  <si>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</si>
  <si>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</si>
  <si>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</si>
  <si>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</si>
  <si>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</si>
  <si>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</si>
  <si>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</si>
  <si>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</si>
  <si>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</si>
  <si>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</si>
  <si>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</si>
  <si>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</si>
  <si>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</si>
  <si>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</si>
  <si>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</si>
  <si>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</si>
  <si>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</si>
  <si>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</si>
  <si>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</si>
  <si>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</si>
  <si>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</si>
  <si>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</si>
  <si>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</si>
  <si>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</si>
  <si>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</si>
  <si>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</si>
  <si>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</si>
  <si>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</si>
  <si>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</si>
  <si>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</si>
  <si>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</si>
  <si>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</si>
  <si>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</si>
  <si>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</si>
  <si>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</si>
  <si>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</si>
  <si>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</si>
  <si>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</si>
  <si>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</si>
  <si>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</si>
  <si>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</si>
  <si>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</si>
  <si>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</si>
  <si>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</si>
  <si>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</si>
  <si>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</si>
  <si>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</si>
  <si>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</si>
  <si>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</si>
  <si>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</si>
  <si>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</si>
  <si>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</si>
  <si>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</si>
  <si>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</si>
  <si>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</si>
  <si>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</si>
  <si>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</si>
  <si>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</si>
  <si>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</si>
  <si>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</si>
  <si>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</si>
  <si>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</si>
  <si>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</si>
  <si>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</si>
  <si>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</si>
  <si>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</si>
  <si>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</si>
  <si>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</si>
  <si>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</si>
  <si>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</si>
  <si>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</si>
  <si>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</si>
  <si>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</si>
  <si>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</si>
  <si>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</si>
  <si>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</si>
  <si>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</si>
  <si>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</si>
  <si>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</si>
  <si>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</si>
  <si>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</si>
  <si>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</si>
  <si>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</si>
  <si>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</si>
  <si>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</si>
  <si>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</si>
  <si>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</si>
  <si>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</si>
  <si>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</si>
  <si>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</si>
  <si>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</si>
  <si>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</si>
  <si>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</si>
  <si>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</si>
  <si>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</si>
  <si>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</si>
  <si>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</si>
  <si>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</si>
  <si>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</si>
  <si>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</si>
  <si>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</si>
  <si>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</si>
  <si>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</si>
  <si>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</si>
  <si>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</si>
  <si>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</si>
  <si>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</si>
  <si>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</si>
  <si>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</si>
  <si>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</si>
  <si>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</si>
  <si>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</si>
  <si>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</si>
  <si>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</si>
  <si>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</si>
  <si>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</si>
  <si>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</si>
  <si>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</si>
  <si>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</si>
  <si>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</si>
  <si>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</si>
  <si>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</si>
  <si>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</si>
  <si>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</si>
  <si>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</si>
  <si>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</si>
  <si>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</si>
  <si>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</si>
  <si>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</si>
  <si>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</si>
  <si>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</si>
  <si>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</si>
  <si>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</si>
  <si>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</si>
  <si>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</si>
  <si>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</si>
  <si>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</si>
  <si>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</si>
  <si>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</si>
  <si>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</si>
  <si>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</si>
  <si>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</si>
  <si>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</si>
  <si>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</si>
  <si>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</si>
  <si>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</si>
  <si>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</si>
  <si>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</si>
  <si>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</si>
  <si>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</si>
  <si>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</si>
  <si>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</si>
  <si>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</si>
  <si>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</si>
  <si>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</si>
  <si>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</si>
  <si>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</si>
  <si>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</si>
  <si>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</si>
  <si>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</si>
  <si>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</si>
  <si>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</si>
  <si>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</si>
  <si>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</si>
  <si>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</si>
  <si>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</si>
  <si>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</si>
  <si>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</si>
  <si>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</si>
  <si>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</si>
  <si>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</si>
  <si>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</si>
  <si>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</si>
  <si>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</si>
  <si>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</si>
  <si>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</si>
  <si>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</si>
  <si>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</si>
  <si>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</si>
  <si>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</si>
  <si>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</si>
  <si>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</si>
  <si>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</si>
  <si>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</si>
  <si>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</si>
  <si>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</si>
  <si>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</si>
  <si>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</si>
  <si>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</si>
  <si>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</si>
  <si>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</si>
  <si>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</si>
  <si>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</si>
  <si>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</si>
  <si>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</si>
  <si>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</si>
  <si>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</si>
  <si>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</si>
  <si>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</si>
  <si>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</si>
  <si>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</si>
  <si>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</si>
  <si>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</si>
  <si>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</si>
  <si>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</si>
  <si>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</si>
  <si>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</si>
  <si>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</si>
  <si>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</si>
  <si>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</si>
  <si>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</si>
  <si>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</si>
  <si>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</si>
  <si>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</si>
  <si>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</si>
  <si>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</si>
  <si>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</si>
  <si>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</si>
  <si>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</si>
  <si>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</si>
  <si>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</si>
  <si>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</si>
  <si>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</si>
  <si>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</si>
  <si>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</si>
  <si>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</si>
  <si>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</si>
  <si>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</si>
  <si>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</si>
  <si>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</si>
  <si>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</si>
  <si>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</si>
  <si>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</si>
  <si>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</si>
  <si>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</si>
  <si>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</si>
  <si>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</si>
  <si>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</si>
  <si>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</si>
  <si>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</si>
  <si>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</si>
  <si>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</si>
  <si>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</si>
  <si>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</si>
  <si>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</si>
  <si>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</si>
  <si>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</si>
  <si>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</si>
  <si>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</si>
  <si>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</si>
  <si>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</si>
  <si>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</si>
  <si>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</si>
  <si>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</si>
  <si>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</si>
  <si>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</si>
  <si>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</si>
  <si>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</si>
  <si>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</si>
  <si>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</si>
  <si>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</si>
  <si>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</si>
  <si>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</si>
  <si>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</si>
  <si>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</si>
  <si>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</si>
  <si>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</si>
  <si>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</si>
  <si>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</si>
  <si>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</si>
  <si>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</si>
  <si>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</si>
  <si>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</si>
  <si>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</si>
  <si>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</si>
  <si>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</si>
  <si>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</si>
  <si>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</si>
  <si>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</si>
  <si>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</si>
  <si>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</si>
  <si>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</si>
  <si>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</si>
  <si>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</si>
  <si>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</si>
  <si>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</si>
  <si>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</si>
  <si>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</si>
  <si>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</si>
  <si>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</si>
  <si>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</si>
  <si>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</si>
  <si>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</si>
  <si>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</si>
  <si>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</si>
  <si>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</si>
  <si>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</si>
  <si>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</si>
  <si>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</si>
  <si>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</si>
  <si>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</si>
  <si>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</si>
  <si>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</si>
  <si>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</si>
  <si>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</si>
  <si>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</si>
  <si>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</si>
  <si>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</si>
  <si>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</si>
  <si>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</si>
  <si>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</si>
  <si>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</si>
  <si>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</si>
  <si>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</si>
  <si>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</si>
  <si>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</si>
  <si>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</si>
  <si>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</si>
  <si>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</si>
  <si>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</si>
  <si>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</si>
  <si>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</si>
  <si>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</si>
  <si>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</si>
  <si>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</si>
  <si>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</si>
  <si>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</si>
  <si>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</si>
  <si>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</si>
  <si>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</si>
  <si>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</si>
  <si>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</si>
  <si>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</si>
  <si>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</si>
  <si>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</si>
  <si>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</si>
  <si>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</si>
  <si>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</si>
  <si>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</si>
  <si>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</si>
  <si>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</si>
  <si>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</si>
  <si>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</si>
  <si>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</si>
  <si>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</si>
  <si>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</si>
  <si>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</si>
  <si>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</si>
  <si>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</si>
  <si>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</si>
  <si>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</si>
  <si>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</si>
  <si>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</si>
  <si>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</si>
  <si>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</si>
  <si>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</si>
  <si>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</si>
  <si>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</si>
  <si>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</si>
  <si>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</si>
  <si>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</si>
  <si>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</si>
  <si>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</si>
  <si>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</si>
  <si>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</si>
  <si>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</si>
  <si>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</si>
  <si>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</si>
  <si>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</si>
  <si>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</si>
  <si>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</si>
  <si>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</si>
  <si>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</si>
  <si>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</si>
  <si>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</si>
  <si>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</si>
  <si>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</si>
  <si>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</si>
  <si>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</si>
  <si>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</si>
  <si>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</si>
  <si>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</si>
  <si>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</si>
  <si>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</si>
  <si>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</si>
  <si>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</si>
  <si>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</si>
  <si>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</si>
  <si>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</si>
  <si>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</si>
  <si>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</si>
  <si>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</si>
  <si>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</si>
  <si>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</si>
  <si>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</si>
  <si>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</si>
  <si>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</si>
  <si>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</si>
  <si>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</si>
  <si>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</si>
  <si>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</si>
  <si>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</si>
  <si>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</si>
  <si>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</si>
  <si>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</si>
  <si>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</si>
  <si>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</si>
  <si>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</si>
  <si>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</si>
  <si>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</si>
  <si>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</si>
  <si>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</si>
  <si>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</si>
  <si>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</si>
  <si>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</si>
  <si>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</si>
  <si>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</si>
  <si>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</si>
  <si>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</si>
  <si>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</si>
  <si>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</si>
  <si>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</si>
  <si>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</si>
  <si>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</si>
  <si>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</si>
  <si>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</si>
  <si>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</si>
  <si>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</si>
  <si>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</si>
  <si>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</si>
  <si>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</si>
  <si>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</si>
  <si>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</si>
  <si>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</si>
  <si>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</si>
  <si>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</si>
  <si>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</si>
  <si>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</si>
  <si>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</si>
  <si>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</si>
  <si>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</si>
  <si>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</si>
  <si>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</si>
  <si>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</si>
  <si>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</si>
  <si>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</si>
  <si>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</si>
  <si>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</si>
  <si>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</si>
  <si>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</si>
  <si>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</si>
  <si>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</si>
  <si>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</si>
  <si>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</si>
  <si>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</si>
  <si>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</si>
  <si>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</si>
  <si>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</si>
  <si>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</si>
  <si>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</si>
  <si>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</si>
  <si>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</si>
  <si>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</si>
  <si>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</si>
  <si>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</si>
  <si>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</si>
  <si>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</si>
  <si>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</si>
  <si>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</si>
  <si>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</si>
  <si>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</si>
  <si>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</si>
  <si>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</si>
  <si>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</si>
  <si>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</si>
  <si>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</si>
  <si>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</si>
  <si>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</si>
  <si>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</si>
  <si>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</si>
  <si>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</si>
  <si>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</si>
  <si>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</si>
  <si>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</si>
  <si>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</si>
  <si>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</si>
  <si>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</si>
  <si>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</si>
  <si>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</si>
  <si>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</si>
  <si>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</si>
  <si>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</si>
  <si>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</si>
  <si>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</si>
  <si>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</si>
  <si>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</si>
  <si>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</si>
  <si>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</si>
  <si>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</si>
  <si>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</si>
  <si>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</si>
  <si>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</si>
  <si>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</si>
  <si>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</si>
  <si>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</si>
  <si>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</si>
  <si>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</si>
  <si>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</si>
  <si>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</si>
  <si>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</si>
  <si>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</si>
  <si>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</si>
  <si>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</si>
  <si>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</si>
  <si>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</si>
  <si>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</si>
  <si>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</si>
  <si>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</si>
  <si>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</si>
  <si>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</si>
  <si>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</si>
  <si>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</si>
  <si>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</si>
  <si>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</si>
  <si>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</si>
  <si>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</si>
  <si>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</si>
  <si>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</si>
  <si>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</si>
  <si>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</si>
  <si>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</si>
  <si>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</si>
  <si>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</si>
  <si>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</si>
  <si>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</si>
  <si>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</si>
  <si>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</si>
  <si>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</si>
  <si>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</si>
  <si>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</si>
  <si>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</si>
  <si>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</si>
  <si>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</si>
  <si>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</si>
  <si>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</si>
  <si>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</si>
  <si>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</si>
  <si>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</si>
  <si>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</si>
  <si>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</si>
  <si>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</si>
  <si>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</si>
  <si>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</si>
  <si>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</si>
  <si>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</si>
  <si>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</si>
  <si>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</si>
  <si>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</si>
  <si>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</si>
  <si>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</si>
  <si>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</si>
  <si>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</si>
  <si>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</si>
  <si>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</si>
  <si>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</si>
  <si>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</si>
  <si>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</si>
  <si>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</si>
  <si>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</si>
  <si>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</si>
  <si>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</si>
  <si>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</si>
  <si>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</si>
  <si>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</si>
  <si>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</si>
  <si>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</si>
  <si>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</si>
  <si>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</si>
  <si>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</si>
  <si>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</si>
  <si>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</si>
  <si>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</si>
  <si>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</si>
  <si>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</si>
  <si>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</si>
  <si>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</si>
  <si>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</si>
  <si>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</si>
  <si>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</si>
  <si>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</si>
  <si>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</si>
  <si>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</si>
  <si>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</si>
  <si>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</si>
  <si>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</si>
  <si>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</si>
  <si>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</si>
  <si>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</si>
  <si>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</si>
  <si>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</si>
  <si>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</si>
  <si>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</si>
  <si>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</si>
  <si>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</si>
  <si>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</si>
  <si>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</si>
  <si>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</si>
  <si>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</si>
  <si>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</si>
  <si>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</si>
  <si>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</si>
  <si>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</si>
  <si>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</si>
  <si>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</si>
  <si>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</si>
  <si>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</si>
  <si>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</si>
  <si>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</si>
  <si>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</si>
  <si>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</si>
  <si>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</si>
  <si>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</si>
  <si>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</si>
  <si>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</si>
  <si>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</si>
  <si>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</si>
  <si>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</si>
  <si>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</si>
  <si>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</si>
  <si>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</si>
  <si>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</si>
  <si>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</si>
  <si>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</si>
  <si>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</si>
  <si>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</si>
  <si>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</si>
  <si>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</si>
  <si>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</si>
  <si>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</si>
  <si>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</si>
  <si>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</si>
  <si>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</si>
  <si>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</si>
  <si>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</si>
  <si>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</si>
  <si>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</si>
  <si>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</si>
  <si>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</si>
  <si>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</si>
  <si>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</si>
  <si>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</si>
  <si>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</si>
  <si>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</si>
  <si>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</si>
  <si>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</si>
  <si>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</si>
  <si>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</si>
  <si>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</si>
  <si>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</si>
  <si>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</si>
  <si>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</si>
  <si>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</si>
  <si>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</si>
  <si>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</si>
  <si>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</si>
  <si>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</si>
  <si>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</si>
  <si>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</si>
  <si>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</si>
  <si>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</si>
  <si>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</si>
  <si>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</si>
  <si>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</si>
  <si>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</si>
  <si>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</si>
  <si>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</si>
  <si>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</si>
  <si>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</si>
  <si>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</si>
  <si>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</si>
  <si>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</si>
  <si>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</si>
  <si>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</si>
  <si>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</si>
  <si>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</si>
  <si>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</si>
  <si>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</si>
  <si>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</si>
  <si>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</si>
  <si>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</si>
  <si>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</si>
  <si>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</si>
  <si>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</si>
  <si>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</si>
  <si>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</si>
  <si>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</si>
  <si>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</si>
  <si>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</si>
  <si>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</si>
  <si>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</si>
  <si>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</si>
  <si>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</si>
  <si>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</si>
  <si>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</si>
  <si>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</si>
  <si>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</si>
  <si>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</si>
  <si>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</si>
  <si>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</si>
  <si>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</si>
  <si>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</si>
  <si>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</si>
  <si>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</si>
  <si>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</si>
  <si>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</si>
  <si>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</si>
  <si>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</si>
  <si>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</si>
  <si>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</si>
  <si>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</si>
  <si>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</si>
  <si>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</si>
  <si>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</si>
  <si>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</si>
  <si>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</si>
  <si>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</si>
  <si>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</si>
  <si>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</si>
  <si>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</si>
  <si>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</si>
  <si>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</si>
  <si>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</si>
  <si>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</si>
  <si>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</si>
  <si>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</si>
  <si>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</si>
  <si>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</si>
  <si>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</si>
  <si>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</si>
  <si>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</si>
  <si>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</si>
  <si>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</si>
  <si>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</si>
  <si>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</si>
  <si>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</si>
  <si>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</si>
  <si>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</si>
  <si>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</si>
  <si>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</si>
  <si>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</si>
  <si>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</si>
  <si>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</si>
  <si>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</si>
  <si>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</si>
  <si>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</si>
  <si>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</si>
  <si>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</si>
  <si>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</si>
  <si>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</si>
  <si>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</si>
  <si>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</si>
  <si>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</si>
  <si>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</si>
  <si>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</si>
  <si>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</si>
  <si>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</si>
  <si>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</si>
  <si>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</si>
  <si>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</si>
  <si>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</si>
  <si>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</si>
  <si>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</si>
  <si>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</si>
  <si>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</si>
  <si>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</si>
  <si>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</si>
  <si>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</si>
  <si>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</si>
  <si>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</si>
  <si>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</si>
  <si>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</si>
  <si>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</si>
  <si>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</si>
  <si>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</si>
  <si>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</si>
  <si>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</si>
  <si>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</si>
  <si>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</si>
  <si>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</si>
  <si>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</si>
  <si>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</si>
  <si>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</si>
  <si>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</si>
  <si>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</si>
  <si>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</si>
  <si>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</si>
  <si>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</si>
  <si>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</si>
  <si>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</si>
  <si>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</si>
  <si>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</si>
  <si>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</si>
  <si>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</si>
  <si>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</si>
  <si>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</si>
  <si>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</si>
  <si>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</si>
  <si>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</si>
  <si>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</si>
  <si>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</si>
  <si>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</si>
  <si>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</si>
  <si>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</si>
  <si>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</si>
  <si>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</si>
  <si>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</si>
  <si>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</si>
  <si>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</si>
  <si>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</si>
  <si>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</si>
  <si>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</si>
  <si>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</si>
  <si>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</si>
  <si>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</si>
  <si>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</si>
  <si>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</si>
  <si>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</si>
  <si>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</si>
  <si>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</si>
  <si>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</si>
  <si>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</si>
  <si>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</si>
  <si>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</si>
  <si>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</si>
  <si>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</si>
  <si>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</si>
  <si>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</si>
  <si>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</si>
  <si>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</si>
  <si>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</si>
  <si>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</si>
  <si>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</si>
  <si>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</si>
  <si>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</si>
  <si>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</si>
  <si>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</si>
  <si>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</si>
  <si>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</si>
  <si>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</si>
  <si>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</si>
  <si>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</si>
  <si>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</si>
  <si>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</si>
  <si>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</si>
  <si>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</si>
  <si>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</si>
  <si>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</si>
  <si>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</si>
  <si>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</si>
  <si>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</si>
  <si>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</si>
  <si>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</si>
  <si>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</si>
  <si>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</si>
  <si>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</si>
  <si>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</si>
  <si>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</si>
  <si>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</si>
  <si>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</si>
  <si>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</si>
  <si>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</si>
  <si>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</si>
  <si>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</si>
  <si>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</si>
  <si>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</si>
  <si>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</si>
  <si>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</si>
  <si>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</si>
  <si>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</si>
  <si>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</si>
  <si>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</si>
  <si>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</si>
  <si>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</si>
  <si>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</si>
  <si>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</si>
  <si>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</si>
  <si>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</si>
  <si>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</si>
  <si>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</si>
  <si>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</si>
  <si>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</si>
  <si>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</si>
  <si>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</si>
  <si>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</si>
  <si>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</si>
  <si>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</si>
  <si>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</si>
  <si>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</si>
  <si>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</si>
  <si>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</si>
  <si>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</si>
  <si>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</si>
  <si>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</si>
  <si>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</si>
  <si>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</si>
  <si>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</si>
  <si>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</si>
  <si>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</si>
  <si>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</si>
  <si>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</si>
  <si>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</si>
  <si>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</si>
  <si>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</si>
  <si>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</si>
  <si>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</si>
  <si>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</si>
  <si>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</si>
  <si>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</si>
  <si>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</si>
  <si>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</si>
  <si>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</si>
  <si>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</si>
  <si>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</si>
  <si>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</si>
  <si>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</si>
  <si>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</si>
  <si>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</si>
  <si>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</si>
  <si>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</si>
  <si>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</si>
  <si>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</si>
  <si>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</si>
  <si>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</si>
  <si>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</si>
  <si>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</si>
  <si>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</si>
  <si>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</si>
  <si>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</si>
  <si>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</si>
  <si>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</si>
  <si>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</si>
  <si>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</si>
  <si>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</si>
  <si>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</si>
  <si>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</si>
  <si>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</si>
  <si>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</si>
  <si>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</si>
  <si>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</si>
  <si>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</si>
  <si>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</si>
  <si>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</si>
  <si>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</si>
  <si>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</si>
  <si>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</si>
  <si>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</si>
  <si>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</si>
  <si>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</si>
  <si>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</si>
  <si>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</si>
  <si>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</si>
  <si>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</si>
  <si>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</si>
  <si>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</si>
  <si>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</si>
  <si>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</si>
  <si>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</si>
  <si>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</si>
  <si>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</si>
  <si>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</si>
  <si>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</si>
  <si>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</si>
  <si>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</si>
  <si>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</si>
  <si>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</si>
  <si>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</si>
  <si>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</si>
  <si>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</si>
  <si>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</si>
  <si>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</si>
  <si>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</si>
  <si>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</si>
  <si>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</si>
  <si>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</si>
  <si>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</si>
  <si>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</si>
  <si>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</si>
  <si>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</si>
  <si>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</si>
  <si>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</si>
  <si>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</si>
  <si>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</si>
  <si>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</si>
  <si>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</si>
  <si>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</si>
  <si>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</si>
  <si>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</si>
  <si>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</si>
  <si>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</si>
  <si>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</si>
  <si>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</si>
  <si>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</si>
  <si>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</si>
  <si>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</si>
  <si>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</si>
  <si>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</si>
  <si>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</si>
  <si>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</si>
  <si>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</si>
  <si>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</si>
  <si>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</si>
  <si>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</si>
  <si>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</si>
  <si>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</si>
  <si>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</si>
  <si>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</si>
  <si>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</si>
  <si>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</si>
  <si>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</si>
  <si>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</si>
  <si>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</si>
  <si>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</si>
  <si>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</si>
  <si>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</si>
  <si>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</si>
  <si>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</si>
  <si>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</si>
  <si>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</si>
  <si>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</si>
  <si>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</si>
  <si>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</si>
  <si>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</si>
  <si>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</si>
  <si>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</si>
  <si>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</si>
  <si>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</si>
  <si>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</si>
  <si>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</si>
  <si>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</si>
  <si>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</si>
  <si>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</si>
  <si>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</si>
  <si>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</si>
  <si>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</si>
  <si>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</si>
  <si>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</si>
  <si>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</si>
  <si>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</si>
  <si>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</si>
  <si>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</si>
  <si>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</si>
  <si>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</si>
  <si>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</si>
  <si>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</si>
  <si>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</si>
  <si>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</si>
  <si>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</si>
  <si>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</si>
  <si>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</si>
  <si>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</si>
  <si>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</si>
  <si>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</si>
  <si>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</si>
  <si>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</si>
  <si>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</si>
  <si>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</si>
  <si>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</si>
  <si>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</si>
  <si>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</si>
  <si>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</si>
  <si>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</si>
  <si>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</si>
  <si>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</si>
  <si>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</si>
  <si>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</si>
  <si>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</si>
  <si>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</si>
  <si>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</si>
  <si>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</si>
  <si>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</si>
  <si>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</si>
  <si>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</si>
  <si>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</si>
  <si>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</si>
  <si>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</si>
  <si>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</si>
  <si>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</si>
  <si>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</si>
  <si>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</si>
  <si>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</si>
  <si>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</si>
  <si>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</si>
  <si>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</si>
  <si>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</si>
  <si>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</si>
  <si>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</si>
  <si>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</si>
  <si>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</si>
  <si>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</si>
  <si>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</si>
  <si>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</si>
  <si>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</si>
  <si>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</si>
  <si>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</si>
  <si>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</si>
  <si>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</si>
  <si>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</si>
  <si>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</si>
  <si>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</si>
  <si>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</si>
  <si>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</si>
  <si>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</si>
  <si>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</si>
  <si>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</si>
  <si>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</si>
  <si>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</si>
  <si>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</si>
  <si>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</si>
  <si>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</si>
  <si>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</si>
  <si>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</si>
  <si>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</si>
  <si>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</si>
  <si>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</si>
  <si>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</si>
  <si>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</si>
  <si>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</si>
  <si>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</si>
  <si>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</si>
  <si>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</si>
  <si>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</si>
  <si>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</si>
  <si>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</si>
  <si>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</si>
  <si>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</si>
  <si>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</si>
  <si>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</si>
  <si>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</si>
  <si>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</si>
  <si>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</si>
  <si>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</si>
  <si>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</si>
  <si>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</si>
  <si>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</si>
  <si>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</si>
  <si>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</si>
  <si>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</si>
  <si>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</si>
  <si>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</si>
  <si>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</si>
  <si>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</si>
  <si>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</si>
  <si>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</si>
  <si>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</si>
  <si>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</si>
  <si>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</si>
  <si>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</si>
  <si>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</si>
  <si>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</si>
  <si>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</si>
  <si>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</si>
  <si>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</si>
  <si>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</si>
  <si>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</si>
  <si>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</si>
  <si>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</si>
  <si>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</si>
  <si>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</si>
  <si>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</si>
  <si>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</si>
  <si>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</si>
  <si>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</si>
  <si>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</si>
  <si>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</si>
  <si>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</si>
  <si>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</si>
  <si>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</si>
  <si>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</si>
  <si>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</si>
  <si>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</si>
  <si>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</si>
  <si>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</si>
  <si>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</si>
  <si>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</si>
  <si>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</si>
  <si>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</si>
  <si>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</si>
  <si>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</si>
  <si>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</si>
  <si>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</si>
  <si>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</si>
  <si>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</si>
  <si>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</si>
  <si>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</si>
  <si>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</si>
  <si>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</si>
  <si>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</si>
  <si>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</si>
  <si>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</si>
  <si>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</si>
  <si>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</si>
  <si>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</si>
  <si>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</si>
  <si>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</si>
  <si>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</si>
  <si>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</si>
  <si>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</si>
  <si>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</si>
  <si>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</si>
  <si>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</si>
  <si>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</si>
  <si>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</si>
  <si>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</si>
  <si>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</si>
  <si>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</si>
  <si>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</si>
  <si>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</si>
  <si>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</si>
  <si>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</si>
  <si>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</si>
  <si>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</si>
  <si>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</si>
  <si>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</si>
  <si>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</si>
  <si>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</si>
  <si>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</si>
  <si>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</si>
  <si>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</si>
  <si>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</si>
  <si>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</si>
  <si>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</si>
  <si>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</si>
  <si>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</si>
  <si>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</si>
  <si>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</si>
  <si>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</si>
  <si>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</si>
  <si>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</si>
  <si>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</si>
  <si>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</si>
  <si>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</si>
  <si>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</si>
  <si>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</si>
  <si>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</si>
  <si>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</si>
  <si>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</si>
  <si>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</si>
  <si>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</si>
  <si>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</si>
  <si>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</si>
  <si>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</si>
  <si>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</si>
  <si>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</si>
  <si>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</si>
  <si>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</si>
  <si>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</si>
  <si>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</si>
  <si>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</si>
  <si>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</si>
  <si>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</si>
  <si>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</si>
  <si>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</si>
  <si>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</si>
  <si>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</si>
  <si>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</si>
  <si>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</si>
  <si>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</si>
  <si>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</si>
  <si>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</si>
  <si>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</si>
  <si>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</si>
  <si>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</si>
  <si>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</si>
  <si>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</si>
  <si>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</si>
  <si>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</si>
  <si>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</si>
  <si>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</si>
  <si>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</si>
  <si>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</si>
  <si>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</si>
  <si>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</si>
  <si>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</si>
  <si>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</si>
  <si>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</si>
  <si>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</si>
  <si>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</si>
  <si>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</si>
  <si>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</si>
  <si>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</si>
  <si>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</si>
  <si>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</si>
  <si>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</si>
  <si>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</si>
  <si>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</si>
  <si>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</si>
  <si>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</si>
  <si>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</si>
  <si>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</si>
  <si>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</si>
  <si>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</si>
  <si>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</si>
  <si>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</si>
  <si>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</si>
  <si>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</si>
  <si>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</si>
  <si>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</si>
  <si>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</si>
  <si>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</si>
  <si>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</si>
  <si>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</si>
  <si>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</si>
  <si>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</si>
  <si>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</si>
  <si>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</si>
  <si>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</si>
  <si>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</si>
  <si>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</si>
  <si>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</si>
  <si>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</si>
  <si>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</si>
  <si>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</si>
  <si>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</si>
  <si>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</si>
  <si>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</si>
  <si>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</si>
  <si>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</si>
  <si>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</si>
  <si>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</si>
  <si>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</si>
  <si>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</si>
  <si>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</si>
  <si>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</si>
  <si>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</si>
  <si>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</si>
  <si>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</si>
  <si>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</si>
  <si>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</si>
  <si>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</si>
  <si>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</si>
  <si>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</si>
  <si>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</si>
  <si>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</si>
  <si>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</si>
  <si>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</si>
  <si>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</si>
  <si>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</si>
  <si>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</si>
  <si>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</si>
  <si>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</si>
  <si>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</si>
  <si>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</si>
  <si>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</si>
  <si>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</si>
  <si>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</si>
  <si>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</si>
  <si>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</si>
  <si>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</si>
  <si>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</si>
  <si>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</si>
  <si>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</si>
  <si>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</si>
  <si>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</si>
  <si>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</si>
  <si>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</si>
  <si>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</si>
  <si>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</si>
  <si>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</si>
  <si>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</si>
  <si>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</si>
  <si>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</si>
  <si>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</si>
  <si>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</si>
  <si>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</si>
  <si>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</si>
  <si>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</si>
  <si>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</si>
  <si>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</si>
  <si>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</si>
  <si>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</si>
  <si>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</si>
  <si>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</si>
  <si>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</si>
  <si>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</si>
  <si>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</si>
  <si>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</si>
  <si>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</si>
  <si>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</si>
  <si>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</si>
  <si>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</si>
  <si>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</si>
  <si>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</si>
  <si>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</si>
  <si>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</si>
  <si>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</si>
  <si>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</si>
  <si>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</si>
  <si>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</si>
  <si>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</si>
  <si>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</si>
  <si>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</si>
  <si>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</si>
  <si>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</si>
  <si>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</si>
  <si>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</si>
  <si>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</si>
  <si>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</si>
  <si>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</si>
  <si>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</si>
  <si>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</si>
  <si>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</si>
  <si>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</si>
  <si>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</si>
  <si>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</si>
  <si>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</si>
  <si>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</si>
  <si>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</si>
  <si>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</si>
  <si>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</si>
  <si>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</si>
  <si>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</si>
  <si>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</si>
  <si>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</si>
  <si>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</si>
  <si>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</si>
  <si>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</si>
  <si>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</si>
  <si>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</si>
  <si>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</si>
  <si>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</si>
  <si>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</si>
  <si>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</si>
  <si>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</si>
  <si>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</si>
  <si>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</si>
  <si>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</si>
  <si>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</si>
  <si>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</si>
  <si>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</si>
  <si>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</si>
  <si>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</si>
  <si>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</si>
  <si>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</si>
  <si>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</si>
  <si>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</si>
  <si>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</si>
  <si>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</si>
  <si>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</si>
  <si>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</si>
  <si>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</si>
  <si>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</si>
  <si>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</si>
  <si>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</si>
  <si>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</si>
  <si>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</si>
  <si>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</si>
  <si>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</si>
  <si>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</si>
  <si>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</si>
  <si>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</si>
  <si>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</si>
  <si>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</si>
  <si>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</si>
  <si>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</si>
  <si>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</si>
  <si>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</si>
  <si>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</si>
  <si>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</si>
  <si>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</si>
  <si>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</si>
  <si>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</si>
  <si>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</si>
  <si>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</si>
  <si>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</si>
  <si>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</si>
  <si>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</si>
  <si>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</si>
  <si>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</si>
  <si>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</si>
  <si>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</si>
  <si>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</si>
  <si>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</si>
  <si>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</si>
  <si>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</si>
  <si>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</si>
  <si>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</si>
  <si>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</si>
  <si>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</si>
  <si>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</si>
  <si>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</si>
  <si>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</si>
  <si>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</si>
  <si>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</si>
  <si>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</si>
  <si>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</si>
  <si>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</si>
  <si>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</si>
  <si>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</si>
  <si>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</si>
  <si>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</si>
  <si>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</si>
  <si>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</si>
  <si>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</si>
  <si>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</si>
  <si>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</si>
  <si>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</si>
  <si>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</si>
  <si>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</si>
  <si>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</si>
  <si>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</si>
  <si>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</si>
  <si>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</si>
  <si>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</si>
  <si>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</si>
  <si>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</si>
  <si>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</si>
  <si>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</si>
  <si>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</si>
  <si>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</si>
  <si>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</si>
  <si>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</si>
  <si>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</si>
  <si>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</si>
  <si>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</si>
  <si>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</si>
  <si>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</si>
  <si>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</si>
  <si>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</si>
  <si>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</si>
  <si>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</si>
  <si>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</si>
  <si>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</si>
  <si>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</si>
  <si>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</si>
  <si>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</si>
  <si>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</si>
  <si>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</si>
  <si>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</si>
  <si>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</si>
  <si>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</si>
  <si>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</si>
  <si>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</si>
  <si>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</si>
  <si>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</si>
  <si>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</si>
  <si>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</si>
  <si>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</si>
  <si>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</si>
  <si>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</si>
  <si>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</si>
  <si>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</si>
  <si>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</si>
  <si>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</si>
  <si>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</si>
  <si>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</si>
  <si>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</si>
  <si>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</si>
  <si>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</si>
  <si>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</si>
  <si>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</si>
  <si>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</si>
  <si>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</si>
  <si>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</si>
  <si>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</si>
  <si>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</si>
  <si>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</si>
  <si>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</si>
  <si>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</si>
  <si>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</si>
  <si>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</si>
  <si>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</si>
  <si>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</si>
  <si>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</si>
  <si>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</si>
  <si>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</si>
  <si>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</si>
  <si>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</si>
  <si>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</si>
  <si>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</si>
  <si>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</si>
  <si>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</si>
  <si>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</si>
  <si>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</si>
  <si>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</si>
  <si>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</si>
  <si>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</si>
  <si>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</si>
  <si>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</si>
  <si>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</si>
  <si>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</si>
  <si>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</si>
  <si>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</si>
  <si>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</si>
  <si>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</si>
  <si>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</si>
  <si>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</si>
  <si>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</si>
  <si>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</si>
  <si>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</si>
  <si>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</si>
  <si>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</si>
  <si>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</si>
  <si>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</si>
  <si>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</si>
  <si>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</si>
  <si>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</si>
  <si>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</si>
  <si>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</si>
  <si>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</si>
  <si>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</si>
  <si>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</si>
  <si>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</si>
  <si>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</si>
  <si>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</si>
  <si>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</si>
  <si>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</si>
  <si>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</si>
  <si>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</si>
  <si>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</si>
  <si>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</si>
  <si>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</si>
  <si>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</si>
  <si>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</si>
  <si>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</si>
  <si>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</si>
  <si>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</si>
  <si>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</si>
  <si>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</si>
  <si>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</si>
  <si>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</si>
  <si>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</si>
  <si>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</si>
  <si>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</si>
  <si>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</si>
  <si>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</si>
  <si>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</si>
  <si>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</si>
  <si>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</si>
  <si>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</si>
  <si>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</si>
  <si>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</si>
  <si>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</si>
  <si>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</si>
  <si>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</si>
  <si>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</si>
  <si>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</si>
  <si>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</si>
  <si>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</si>
  <si>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</si>
  <si>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</si>
  <si>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</si>
  <si>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</si>
  <si>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</si>
  <si>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</si>
  <si>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</si>
  <si>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</si>
  <si>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</si>
  <si>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</si>
  <si>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</si>
  <si>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</si>
  <si>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</si>
  <si>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</si>
  <si>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</si>
  <si>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</si>
  <si>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</si>
  <si>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</si>
  <si>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</si>
  <si>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</si>
  <si>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</si>
  <si>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</si>
  <si>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</si>
  <si>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</si>
  <si>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</si>
  <si>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</si>
  <si>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</si>
  <si>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</si>
  <si>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</si>
  <si>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</si>
  <si>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</si>
  <si>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</si>
  <si>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</si>
  <si>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</si>
  <si>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</si>
  <si>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</si>
  <si>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</si>
  <si>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</si>
  <si>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</si>
  <si>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</si>
  <si>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</si>
  <si>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</si>
  <si>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</si>
  <si>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</si>
  <si>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</si>
  <si>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</si>
  <si>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</si>
  <si>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</si>
  <si>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</si>
  <si>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</si>
  <si>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</si>
  <si>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</si>
  <si>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</si>
  <si>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</si>
  <si>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</si>
  <si>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</si>
  <si>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</si>
  <si>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</si>
  <si>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</si>
  <si>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</si>
  <si>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</si>
  <si>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</si>
  <si>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</si>
  <si>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</si>
  <si>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</si>
  <si>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</si>
  <si>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</si>
  <si>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</si>
  <si>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</si>
  <si>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</si>
  <si>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</si>
  <si>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</si>
  <si>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</si>
  <si>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</si>
  <si>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</si>
  <si>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</si>
  <si>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</si>
  <si>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</si>
  <si>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</si>
  <si>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</si>
  <si>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</si>
  <si>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</si>
  <si>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</si>
  <si>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</si>
  <si>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</si>
  <si>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</si>
  <si>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</si>
  <si>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</si>
  <si>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</si>
  <si>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</si>
  <si>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</si>
  <si>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</si>
  <si>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</si>
  <si>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</si>
  <si>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</si>
  <si>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</si>
  <si>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</si>
  <si>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</si>
  <si>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</si>
  <si>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</si>
  <si>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</si>
  <si>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</si>
  <si>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</si>
  <si>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</si>
  <si>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</si>
  <si>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</si>
  <si>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</si>
  <si>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</si>
  <si>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</si>
  <si>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</si>
  <si>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</si>
  <si>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</si>
  <si>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</si>
  <si>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</si>
  <si>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</si>
  <si>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</si>
  <si>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</si>
  <si>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</si>
  <si>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</si>
  <si>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</si>
  <si>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</si>
  <si>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</si>
  <si>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</si>
  <si>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</si>
  <si>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</si>
  <si>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</si>
  <si>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</si>
  <si>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</si>
  <si>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</si>
  <si>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</si>
  <si>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</si>
  <si>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</si>
  <si>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</si>
  <si>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</si>
  <si>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</si>
  <si>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</si>
  <si>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</si>
  <si>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</si>
  <si>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</si>
  <si>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</si>
  <si>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</si>
  <si>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</si>
  <si>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</si>
  <si>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</si>
  <si>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</si>
  <si>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</si>
  <si>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</si>
  <si>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</si>
  <si>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</si>
  <si>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</si>
  <si>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</si>
  <si>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</si>
  <si>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</si>
  <si>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</si>
  <si>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</si>
  <si>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</si>
  <si>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</si>
  <si>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</si>
  <si>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</si>
  <si>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</si>
  <si>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</si>
  <si>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</si>
  <si>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</si>
  <si>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</si>
  <si>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</si>
  <si>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</si>
  <si>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</si>
  <si>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</si>
  <si>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</si>
  <si>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</si>
  <si>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</si>
  <si>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</si>
  <si>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</si>
  <si>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</si>
  <si>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</si>
  <si>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</si>
  <si>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</si>
  <si>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</si>
  <si>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</si>
  <si>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</si>
  <si>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</si>
  <si>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</si>
  <si>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</si>
  <si>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</si>
  <si>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</si>
  <si>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</si>
  <si>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</si>
  <si>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</si>
  <si>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</si>
  <si>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</si>
  <si>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</si>
  <si>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</si>
  <si>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</si>
  <si>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</si>
  <si>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</si>
  <si>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</si>
  <si>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</si>
  <si>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</si>
  <si>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</si>
  <si>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</si>
  <si>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</si>
  <si>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</si>
  <si>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</si>
  <si>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</si>
  <si>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</si>
  <si>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</si>
  <si>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</si>
  <si>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</si>
  <si>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</si>
  <si>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</si>
  <si>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</si>
  <si>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</si>
  <si>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</si>
  <si>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</si>
  <si>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</si>
  <si>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</si>
  <si>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</si>
  <si>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</si>
  <si>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</si>
  <si>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</si>
  <si>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</si>
  <si>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</si>
  <si>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</si>
  <si>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</si>
  <si>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</si>
  <si>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</si>
  <si>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</si>
  <si>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</si>
  <si>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</si>
  <si>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</si>
  <si>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</si>
  <si>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</si>
  <si>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</si>
  <si>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</si>
  <si>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</si>
  <si>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</si>
  <si>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</si>
  <si>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</si>
  <si>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</si>
  <si>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</si>
  <si>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</si>
  <si>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</si>
  <si>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</si>
  <si>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</si>
  <si>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</si>
  <si>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</si>
  <si>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</si>
  <si>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</si>
  <si>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</si>
  <si>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</si>
  <si>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</si>
  <si>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</si>
  <si>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</si>
  <si>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</si>
  <si>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</si>
  <si>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</si>
  <si>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</si>
  <si>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</si>
  <si>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</si>
  <si>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</si>
  <si>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</si>
  <si>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</si>
  <si>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</si>
  <si>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</si>
  <si>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</si>
  <si>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</si>
  <si>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</si>
  <si>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</si>
  <si>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</si>
  <si>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</si>
  <si>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</si>
  <si>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</si>
  <si>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</si>
  <si>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</si>
  <si>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</si>
  <si>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</si>
  <si>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</si>
  <si>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</si>
  <si>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</si>
  <si>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</si>
  <si>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</si>
  <si>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</si>
  <si>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</si>
  <si>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</si>
  <si>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</si>
  <si>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</si>
  <si>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</si>
  <si>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</si>
  <si>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</si>
  <si>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</si>
  <si>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</si>
  <si>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</si>
  <si>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</si>
  <si>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</si>
  <si>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</si>
  <si>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</si>
  <si>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</si>
  <si>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</si>
  <si>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</si>
  <si>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</si>
  <si>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</si>
  <si>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</si>
  <si>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</si>
  <si>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</si>
  <si>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</si>
  <si>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</si>
  <si>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</si>
  <si>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</si>
  <si>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</si>
  <si>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</si>
  <si>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</si>
  <si>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</si>
  <si>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</si>
  <si>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</si>
  <si>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</si>
  <si>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</si>
  <si>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</si>
  <si>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</si>
  <si>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</si>
  <si>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</si>
  <si>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</si>
  <si>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</si>
  <si>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</si>
  <si>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</si>
  <si>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</si>
  <si>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</si>
  <si>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</si>
  <si>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</si>
  <si>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</si>
  <si>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</si>
  <si>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</si>
  <si>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</si>
  <si>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</si>
  <si>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</si>
  <si>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</si>
  <si>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</si>
  <si>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</si>
  <si>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</si>
  <si>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</si>
  <si>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</si>
  <si>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</si>
  <si>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</si>
  <si>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</si>
  <si>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</si>
  <si>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</si>
  <si>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</si>
  <si>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</si>
  <si>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</si>
  <si>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</si>
  <si>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</si>
  <si>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</si>
  <si>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</si>
  <si>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</si>
  <si>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</si>
  <si>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</si>
  <si>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</si>
  <si>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</si>
  <si>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</si>
  <si>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</si>
  <si>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</si>
  <si>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</si>
  <si>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</si>
  <si>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</si>
  <si>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</si>
  <si>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</si>
  <si>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</si>
  <si>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</si>
  <si>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</si>
  <si>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</si>
  <si>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</si>
  <si>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</si>
  <si>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</si>
  <si>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</si>
  <si>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</si>
  <si>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</si>
  <si>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</si>
  <si>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</si>
  <si>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</si>
  <si>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</si>
  <si>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</si>
  <si>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</si>
  <si>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</si>
  <si>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</si>
  <si>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</si>
  <si>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</si>
  <si>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</si>
  <si>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</si>
  <si>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</si>
  <si>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</si>
  <si>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</si>
  <si>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</si>
  <si>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</si>
  <si>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</si>
  <si>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</si>
  <si>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</si>
  <si>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</si>
  <si>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</si>
  <si>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</si>
  <si>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</si>
  <si>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</si>
  <si>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</si>
  <si>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</si>
  <si>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</si>
  <si>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</si>
  <si>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</si>
  <si>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</si>
  <si>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</si>
  <si>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</si>
  <si>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</si>
  <si>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</si>
  <si>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</si>
  <si>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</si>
  <si>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</si>
  <si>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</si>
  <si>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</si>
  <si>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</si>
  <si>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</si>
  <si>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</si>
  <si>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</si>
  <si>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</si>
  <si>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</si>
  <si>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</si>
  <si>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</si>
  <si>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</si>
  <si>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</si>
  <si>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</si>
  <si>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</si>
  <si>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</si>
  <si>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</si>
  <si>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</si>
  <si>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</si>
  <si>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</si>
  <si>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</si>
  <si>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</si>
  <si>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</si>
  <si>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</si>
  <si>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</si>
  <si>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</si>
  <si>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</si>
  <si>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</si>
  <si>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</si>
  <si>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</si>
  <si>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</si>
  <si>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</si>
  <si>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</si>
  <si>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</si>
  <si>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</si>
  <si>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</si>
  <si>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</si>
  <si>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</si>
  <si>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</si>
  <si>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</si>
  <si>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</si>
  <si>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</si>
  <si>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</si>
  <si>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</si>
  <si>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</si>
  <si>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</si>
  <si>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</si>
  <si>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</si>
  <si>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</si>
  <si>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</si>
  <si>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</si>
  <si>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</si>
  <si>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</si>
  <si>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</si>
  <si>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</si>
  <si>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</si>
  <si>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</si>
  <si>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</si>
  <si>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</si>
  <si>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</si>
  <si>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</si>
  <si>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</si>
  <si>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</si>
  <si>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</si>
  <si>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</si>
  <si>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</si>
  <si>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</si>
  <si>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</si>
  <si>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</si>
  <si>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</si>
  <si>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</si>
  <si>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</si>
  <si>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</si>
  <si>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</si>
  <si>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</si>
  <si>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</si>
  <si>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</si>
  <si>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</si>
  <si>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</si>
  <si>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</si>
  <si>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</si>
  <si>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</si>
  <si>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</si>
  <si>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</si>
  <si>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</si>
  <si>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</si>
  <si>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</si>
  <si>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</si>
  <si>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</si>
  <si>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</si>
  <si>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</si>
  <si>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</si>
  <si>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</si>
  <si>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</si>
  <si>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</si>
  <si>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</si>
  <si>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</si>
  <si>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</si>
  <si>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</si>
  <si>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</si>
  <si>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</si>
  <si>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</si>
  <si>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</si>
  <si>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</si>
  <si>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</si>
  <si>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</si>
  <si>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</si>
  <si>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</si>
  <si>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</si>
  <si>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</si>
  <si>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</si>
  <si>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</si>
  <si>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</si>
  <si>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</si>
  <si>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</si>
  <si>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</si>
  <si>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</si>
  <si>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</si>
  <si>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</si>
  <si>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</si>
  <si>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</si>
  <si>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</si>
  <si>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</si>
  <si>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</si>
  <si>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</si>
  <si>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</si>
  <si>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</si>
  <si>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</si>
  <si>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</si>
  <si>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</si>
  <si>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</si>
  <si>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</si>
  <si>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</si>
  <si>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</si>
  <si>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</si>
  <si>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</si>
  <si>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</si>
  <si>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</si>
  <si>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</si>
  <si>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</si>
  <si>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</si>
  <si>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</si>
  <si>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</si>
  <si>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</si>
  <si>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</si>
  <si>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</si>
  <si>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</si>
  <si>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</si>
  <si>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</si>
  <si>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</si>
  <si>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</si>
  <si>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</si>
  <si>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</si>
  <si>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</si>
  <si>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</si>
  <si>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</si>
  <si>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</si>
  <si>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</si>
  <si>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</si>
  <si>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</si>
  <si>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</si>
  <si>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</si>
  <si>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</si>
  <si>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</si>
  <si>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</si>
  <si>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</si>
  <si>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</si>
  <si>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</si>
  <si>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</si>
  <si>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</si>
  <si>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</si>
  <si>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</si>
  <si>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</si>
  <si>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</si>
  <si>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</si>
  <si>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</si>
  <si>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</si>
  <si>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</si>
  <si>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</si>
  <si>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</si>
  <si>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</si>
  <si>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</si>
  <si>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</si>
  <si>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</si>
  <si>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</si>
  <si>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</si>
  <si>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</si>
  <si>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</si>
  <si>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</si>
  <si>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</si>
  <si>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</si>
  <si>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</si>
  <si>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</si>
  <si>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</si>
  <si>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</si>
  <si>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</si>
  <si>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</si>
  <si>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</si>
  <si>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</si>
  <si>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</si>
  <si>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</si>
  <si>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</si>
  <si>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</si>
  <si>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</si>
  <si>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</si>
  <si>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</si>
  <si>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</si>
  <si>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</si>
  <si>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</si>
  <si>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</si>
  <si>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</si>
  <si>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</si>
  <si>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</si>
  <si>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</si>
  <si>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</si>
  <si>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</si>
  <si>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</si>
  <si>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</si>
  <si>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</si>
  <si>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</si>
  <si>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</si>
  <si>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</si>
  <si>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</si>
  <si>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</si>
  <si>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</si>
  <si>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</si>
  <si>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</si>
  <si>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</si>
  <si>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</si>
  <si>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</si>
  <si>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</si>
  <si>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</si>
  <si>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</si>
  <si>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</si>
  <si>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</si>
  <si>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</si>
  <si>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</si>
  <si>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</si>
  <si>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</si>
  <si>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</si>
  <si>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</si>
  <si>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</si>
  <si>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</si>
  <si>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</si>
  <si>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</si>
  <si>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</si>
  <si>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</si>
  <si>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</si>
  <si>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</si>
  <si>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</si>
  <si>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</si>
  <si>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</si>
  <si>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</si>
  <si>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</si>
  <si>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</si>
  <si>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</si>
  <si>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</si>
  <si>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</si>
  <si>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</si>
  <si>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</si>
  <si>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</si>
  <si>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</si>
  <si>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</si>
  <si>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</si>
  <si>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</si>
  <si>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</si>
  <si>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</si>
  <si>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</si>
  <si>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</si>
  <si>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</si>
  <si>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</si>
  <si>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</si>
  <si>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</si>
  <si>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</si>
  <si>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</si>
  <si>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</si>
  <si>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</si>
  <si>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</si>
  <si>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</si>
  <si>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</si>
  <si>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</si>
  <si>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</si>
  <si>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</si>
  <si>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</si>
  <si>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</si>
  <si>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</si>
  <si>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</si>
  <si>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</si>
  <si>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</si>
  <si>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</si>
  <si>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</si>
  <si>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</si>
  <si>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</si>
  <si>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</si>
  <si>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</si>
  <si>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</si>
  <si>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</si>
  <si>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</si>
  <si>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</si>
  <si>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</si>
  <si>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</si>
  <si>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</si>
  <si>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</si>
  <si>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</si>
  <si>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</si>
  <si>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</si>
  <si>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</si>
  <si>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</si>
  <si>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</si>
  <si>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</si>
  <si>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</si>
  <si>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</si>
  <si>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</si>
  <si>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</si>
  <si>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</si>
  <si>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</si>
  <si>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</si>
  <si>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</si>
  <si>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</si>
  <si>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</si>
  <si>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</si>
  <si>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</si>
  <si>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</si>
  <si>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</si>
  <si>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</si>
  <si>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</si>
  <si>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</si>
  <si>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</si>
  <si>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</si>
  <si>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</si>
  <si>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</si>
  <si>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</si>
  <si>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</si>
  <si>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</si>
  <si>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</si>
  <si>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</si>
  <si>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</si>
  <si>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</si>
  <si>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</si>
  <si>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</si>
  <si>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</si>
  <si>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</si>
  <si>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</si>
  <si>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</si>
  <si>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</si>
  <si>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</si>
  <si>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</si>
  <si>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</si>
  <si>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</si>
  <si>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</si>
  <si>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</si>
  <si>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</si>
  <si>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</si>
  <si>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</si>
  <si>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</si>
  <si>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</si>
  <si>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</si>
  <si>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</si>
  <si>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</si>
  <si>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</si>
  <si>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</si>
  <si>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</si>
  <si>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</si>
  <si>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</si>
  <si>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</si>
  <si>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</si>
  <si>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</si>
  <si>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</si>
  <si>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</si>
  <si>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</si>
  <si>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</si>
  <si>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</si>
  <si>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</si>
  <si>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</si>
  <si>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</si>
  <si>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</si>
  <si>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</si>
  <si>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</si>
  <si>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</si>
  <si>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</si>
  <si>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</si>
  <si>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</si>
  <si>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</si>
  <si>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</si>
  <si>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</si>
  <si>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</si>
  <si>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</si>
  <si>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</si>
  <si>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</si>
  <si>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</si>
  <si>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</si>
  <si>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</si>
  <si>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</si>
  <si>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</si>
  <si>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</si>
  <si>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</si>
  <si>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</si>
  <si>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</si>
  <si>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</si>
  <si>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</si>
  <si>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</si>
  <si>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</si>
  <si>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</si>
  <si>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</si>
  <si>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</si>
  <si>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</si>
  <si>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</si>
  <si>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</si>
  <si>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</si>
  <si>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</si>
  <si>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</si>
  <si>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</si>
  <si>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</si>
  <si>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</si>
  <si>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</si>
  <si>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</si>
  <si>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</si>
  <si>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</si>
  <si>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</si>
  <si>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</si>
  <si>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</si>
  <si>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</si>
  <si>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</si>
  <si>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</si>
  <si>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</si>
  <si>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</si>
  <si>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</si>
  <si>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</si>
  <si>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</si>
  <si>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</si>
  <si>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</si>
  <si>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</si>
  <si>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</si>
  <si>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</si>
  <si>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</si>
  <si>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</si>
  <si>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</si>
  <si>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</si>
  <si>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</si>
  <si>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</si>
  <si>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</si>
  <si>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</si>
  <si>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</si>
  <si>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</si>
  <si>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</si>
  <si>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</si>
  <si>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</si>
  <si>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</si>
  <si>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</si>
  <si>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</si>
  <si>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</si>
  <si>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</si>
  <si>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</si>
  <si>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</si>
  <si>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</si>
  <si>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</si>
  <si>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</si>
  <si>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</si>
  <si>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</si>
  <si>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</si>
  <si>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</si>
  <si>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</si>
  <si>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</si>
  <si>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</si>
  <si>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</si>
  <si>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</si>
  <si>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</si>
  <si>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</si>
  <si>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</si>
  <si>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</si>
  <si>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</si>
  <si>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</si>
  <si>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</si>
  <si>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</si>
  <si>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</si>
  <si>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</si>
  <si>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</si>
  <si>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</si>
  <si>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</si>
  <si>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</si>
  <si>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</si>
  <si>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</si>
  <si>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</si>
  <si>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</si>
  <si>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</si>
  <si>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</si>
  <si>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</si>
  <si>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</si>
  <si>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</si>
  <si>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</si>
  <si>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</si>
  <si>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</si>
  <si>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</si>
  <si>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</si>
  <si>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</si>
  <si>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</si>
  <si>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</si>
  <si>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</si>
  <si>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</si>
  <si>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</si>
  <si>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</si>
  <si>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</si>
  <si>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</si>
  <si>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</si>
  <si>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</si>
  <si>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</si>
  <si>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</si>
  <si>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</si>
  <si>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</si>
  <si>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</si>
  <si>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</si>
  <si>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</si>
  <si>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</si>
  <si>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</si>
  <si>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</si>
  <si>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</si>
  <si>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</si>
  <si>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</si>
  <si>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</si>
  <si>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</si>
  <si>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</si>
  <si>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</si>
  <si>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</si>
  <si>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</si>
  <si>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</si>
  <si>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</si>
  <si>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</si>
  <si>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</si>
  <si>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</si>
  <si>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</si>
  <si>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</si>
  <si>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</si>
  <si>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</si>
  <si>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</si>
  <si>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</si>
  <si>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</si>
  <si>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</si>
  <si>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</si>
  <si>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</si>
  <si>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</si>
  <si>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</si>
  <si>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</si>
  <si>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</si>
  <si>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</si>
  <si>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</si>
  <si>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</si>
  <si>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</si>
  <si>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</si>
  <si>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</si>
  <si>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</si>
  <si>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</si>
  <si>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</si>
  <si>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</si>
  <si>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</si>
  <si>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</si>
  <si>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</si>
  <si>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</si>
  <si>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</si>
  <si>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</si>
  <si>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</si>
  <si>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</si>
  <si>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</si>
  <si>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</si>
  <si>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</si>
  <si>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</si>
  <si>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</si>
  <si>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</si>
  <si>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</si>
  <si>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</si>
  <si>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</si>
  <si>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</si>
  <si>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</si>
  <si>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</si>
  <si>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</si>
  <si>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</si>
  <si>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</si>
  <si>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</si>
  <si>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</si>
  <si>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</si>
  <si>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</si>
  <si>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</si>
  <si>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</si>
  <si>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</si>
  <si>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</si>
  <si>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</si>
  <si>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</si>
  <si>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</si>
  <si>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</si>
  <si>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</si>
  <si>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</si>
  <si>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</si>
  <si>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</si>
  <si>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</si>
  <si>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</si>
  <si>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</si>
  <si>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</si>
  <si>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</si>
  <si>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</si>
  <si>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</si>
  <si>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</si>
  <si>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</si>
  <si>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</si>
  <si>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</si>
  <si>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</si>
  <si>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</si>
  <si>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</si>
  <si>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</si>
  <si>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</si>
  <si>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</si>
  <si>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</si>
  <si>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</si>
  <si>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</si>
  <si>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</si>
  <si>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</si>
  <si>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</si>
  <si>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</si>
  <si>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</si>
  <si>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</si>
  <si>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</si>
  <si>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</si>
  <si>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</si>
  <si>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</si>
  <si>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</si>
  <si>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</si>
  <si>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</si>
  <si>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</si>
  <si>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</si>
  <si>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</si>
  <si>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</si>
  <si>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</si>
  <si>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</si>
  <si>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</si>
  <si>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</si>
  <si>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</si>
  <si>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</si>
  <si>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</si>
  <si>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</si>
  <si>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</si>
  <si>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</si>
  <si>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</si>
  <si>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</si>
  <si>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</si>
  <si>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</si>
  <si>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</si>
  <si>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</si>
  <si>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</si>
  <si>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</si>
  <si>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</si>
  <si>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</si>
  <si>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</si>
  <si>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</si>
  <si>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</si>
  <si>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</si>
  <si>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</si>
  <si>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</si>
  <si>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</si>
  <si>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</si>
  <si>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</si>
  <si>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</si>
  <si>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</si>
  <si>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</si>
  <si>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</si>
  <si>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</si>
  <si>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</si>
  <si>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</si>
  <si>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</si>
  <si>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</si>
  <si>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</si>
  <si>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</si>
  <si>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</si>
  <si>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</si>
  <si>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</si>
  <si>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</si>
  <si>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</si>
  <si>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</si>
  <si>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</si>
  <si>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</si>
  <si>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</si>
  <si>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</si>
  <si>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</si>
  <si>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</si>
  <si>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</si>
  <si>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</si>
  <si>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</si>
  <si>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</si>
  <si>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</si>
  <si>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</si>
  <si>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</si>
  <si>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</si>
  <si>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</si>
  <si>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</si>
  <si>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</si>
  <si>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</si>
  <si>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</si>
  <si>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</si>
  <si>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</si>
  <si>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</si>
  <si>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</si>
  <si>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</si>
  <si>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</si>
  <si>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</si>
  <si>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</si>
  <si>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</si>
  <si>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</si>
  <si>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</si>
  <si>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</si>
  <si>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</si>
  <si>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</si>
  <si>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</si>
  <si>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</si>
  <si>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</si>
  <si>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</si>
  <si>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</si>
  <si>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</si>
  <si>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</si>
  <si>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</si>
  <si>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</si>
  <si>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</si>
  <si>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</si>
  <si>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</si>
  <si>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</si>
  <si>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</si>
  <si>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</si>
  <si>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</si>
  <si>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</si>
  <si>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</si>
  <si>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</si>
  <si>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</si>
  <si>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</si>
  <si>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</si>
  <si>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</si>
  <si>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</si>
  <si>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</si>
  <si>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</si>
  <si>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</si>
  <si>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</si>
  <si>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</si>
  <si>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</si>
  <si>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</si>
  <si>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</si>
  <si>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</si>
  <si>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</si>
  <si>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</si>
  <si>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</si>
  <si>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</si>
  <si>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</si>
  <si>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</si>
  <si>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</si>
  <si>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</si>
  <si>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</si>
  <si>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</si>
  <si>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</si>
  <si>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</si>
  <si>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</si>
  <si>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</si>
  <si>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</si>
  <si>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</si>
  <si>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</si>
  <si>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</si>
  <si>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</si>
  <si>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</si>
  <si>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</si>
  <si>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</si>
  <si>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</si>
  <si>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</si>
  <si>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</si>
  <si>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</si>
  <si>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</si>
  <si>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</si>
  <si>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</si>
  <si>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</si>
  <si>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</si>
  <si>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</si>
  <si>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</si>
  <si>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</si>
  <si>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</si>
  <si>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</si>
  <si>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</si>
  <si>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</si>
  <si>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</si>
  <si>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</si>
  <si>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</si>
  <si>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</si>
  <si>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</si>
  <si>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</si>
  <si>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</si>
  <si>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</si>
  <si>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</si>
  <si>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</si>
  <si>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</si>
  <si>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</si>
  <si>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</si>
  <si>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</si>
  <si>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</si>
  <si>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</si>
  <si>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</si>
  <si>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</si>
  <si>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</si>
  <si>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</si>
  <si>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</si>
  <si>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</si>
  <si>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</si>
  <si>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</si>
  <si>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</si>
  <si>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</si>
  <si>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</si>
  <si>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</si>
  <si>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</si>
  <si>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</si>
  <si>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</si>
  <si>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</si>
  <si>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</si>
  <si>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</si>
  <si>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</si>
  <si>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</si>
  <si>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</si>
  <si>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</si>
  <si>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</si>
  <si>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</si>
  <si>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</si>
  <si>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</si>
  <si>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</si>
  <si>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</si>
  <si>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</si>
  <si>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</si>
  <si>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</si>
  <si>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</si>
  <si>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</si>
  <si>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</si>
  <si>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</si>
  <si>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</si>
  <si>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</si>
  <si>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</si>
  <si>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</si>
  <si>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</si>
  <si>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</si>
  <si>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</si>
  <si>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</si>
  <si>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</si>
  <si>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</si>
  <si>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</si>
  <si>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</si>
  <si>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</si>
  <si>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</si>
  <si>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</si>
  <si>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</si>
  <si>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</si>
  <si>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</si>
  <si>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</si>
  <si>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</si>
  <si>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</si>
  <si>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</si>
  <si>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</si>
  <si>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</si>
  <si>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</si>
  <si>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</si>
  <si>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</si>
  <si>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</si>
  <si>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</si>
  <si>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</si>
  <si>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</si>
  <si>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</si>
  <si>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</si>
  <si>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</si>
  <si>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</si>
  <si>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</si>
  <si>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</si>
  <si>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</si>
  <si>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</si>
  <si>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</si>
  <si>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</si>
  <si>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</si>
  <si>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</si>
  <si>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</si>
  <si>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</si>
  <si>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</si>
  <si>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</si>
  <si>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</si>
  <si>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</si>
  <si>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</si>
  <si>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</si>
  <si>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</si>
  <si>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</si>
  <si>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</si>
  <si>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</si>
  <si>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</si>
  <si>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</si>
  <si>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</si>
  <si>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</si>
  <si>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</si>
  <si>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</si>
  <si>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</si>
  <si>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</si>
  <si>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</si>
  <si>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</si>
  <si>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</si>
  <si>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</si>
  <si>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</si>
  <si>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</si>
  <si>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</si>
  <si>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</si>
  <si>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</si>
  <si>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</si>
  <si>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</si>
  <si>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</si>
  <si>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</si>
  <si>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</si>
  <si>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</si>
  <si>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</si>
  <si>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</si>
  <si>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</si>
  <si>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</si>
  <si>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</si>
  <si>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</si>
  <si>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</si>
  <si>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</si>
  <si>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</si>
  <si>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</si>
  <si>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</si>
  <si>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</si>
  <si>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</si>
  <si>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</si>
  <si>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</si>
  <si>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</si>
  <si>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</si>
  <si>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</si>
  <si>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</si>
  <si>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</si>
  <si>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</si>
  <si>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</si>
  <si>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</si>
  <si>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</si>
  <si>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</si>
  <si>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</si>
  <si>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</si>
  <si>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</si>
  <si>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</si>
  <si>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</si>
  <si>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</si>
  <si>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</si>
  <si>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</si>
  <si>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</si>
  <si>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</si>
  <si>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</si>
  <si>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</si>
  <si>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</si>
  <si>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</si>
  <si>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</si>
  <si>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</si>
  <si>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</si>
  <si>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</si>
  <si>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</si>
  <si>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</si>
  <si>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</si>
  <si>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</si>
  <si>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</si>
  <si>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</si>
  <si>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</si>
  <si>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</si>
  <si>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</si>
  <si>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</si>
  <si>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</si>
  <si>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</si>
  <si>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</si>
  <si>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</si>
  <si>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</si>
  <si>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</si>
  <si>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</si>
  <si>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</si>
  <si>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</si>
  <si>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</si>
  <si>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</si>
  <si>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</si>
  <si>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</si>
  <si>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</si>
  <si>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</si>
  <si>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</si>
  <si>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</si>
  <si>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</si>
  <si>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</si>
  <si>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</si>
  <si>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</si>
  <si>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</si>
  <si>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</si>
  <si>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</si>
  <si>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</si>
  <si>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</si>
  <si>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</si>
  <si>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</si>
  <si>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</si>
  <si>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</si>
  <si>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</si>
  <si>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</si>
  <si>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</si>
  <si>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</si>
  <si>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</si>
  <si>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</si>
  <si>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</si>
  <si>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</si>
  <si>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</si>
  <si>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</si>
  <si>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</si>
  <si>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</si>
  <si>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</si>
  <si>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</si>
  <si>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</si>
  <si>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</si>
  <si>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</si>
  <si>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</si>
  <si>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</si>
  <si>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</si>
  <si>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</si>
  <si>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</si>
  <si>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</si>
  <si>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</si>
  <si>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</si>
  <si>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</si>
  <si>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</si>
  <si>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</si>
  <si>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</si>
  <si>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</si>
  <si>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</si>
  <si>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</si>
  <si>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</si>
  <si>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</si>
  <si>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</si>
  <si>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</si>
  <si>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</si>
  <si>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</si>
  <si>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</si>
  <si>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</si>
  <si>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</si>
  <si>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</si>
  <si>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</si>
  <si>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</si>
  <si>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</si>
  <si>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</si>
  <si>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</si>
  <si>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</si>
  <si>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</si>
  <si>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</si>
  <si>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</si>
  <si>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</si>
  <si>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</si>
  <si>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</si>
  <si>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</si>
  <si>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</si>
  <si>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</si>
  <si>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</si>
  <si>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</si>
  <si>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</si>
  <si>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</si>
  <si>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</si>
  <si>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</si>
  <si>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</si>
  <si>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</si>
  <si>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</si>
  <si>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</si>
  <si>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</si>
  <si>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</si>
  <si>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</si>
  <si>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</si>
  <si>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</si>
  <si>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</si>
  <si>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</si>
  <si>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</si>
  <si>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</si>
  <si>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</si>
  <si>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</si>
  <si>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</si>
  <si>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</si>
  <si>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</si>
  <si>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</si>
  <si>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</si>
  <si>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</si>
  <si>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</si>
  <si>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</si>
  <si>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</si>
  <si>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</si>
  <si>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</si>
  <si>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</si>
  <si>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</si>
  <si>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</si>
  <si>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</si>
  <si>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</si>
  <si>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</si>
  <si>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</si>
  <si>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</si>
  <si>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</si>
  <si>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</si>
  <si>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</si>
  <si>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</si>
  <si>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</si>
  <si>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</si>
  <si>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</si>
  <si>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</si>
  <si>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</si>
  <si>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</si>
  <si>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</si>
  <si>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</si>
  <si>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</si>
  <si>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</si>
  <si>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</si>
  <si>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</si>
  <si>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</si>
  <si>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</si>
  <si>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</si>
  <si>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</si>
  <si>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</si>
  <si>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</si>
  <si>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</si>
  <si>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</si>
  <si>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</si>
  <si>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</si>
  <si>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</si>
  <si>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</si>
  <si>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</si>
  <si>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</si>
  <si>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</si>
  <si>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</si>
  <si>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</si>
  <si>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</si>
  <si>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</si>
  <si>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</si>
  <si>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</si>
  <si>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</si>
  <si>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</si>
  <si>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</si>
  <si>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</si>
  <si>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</si>
  <si>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</si>
  <si>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</si>
  <si>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</si>
  <si>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</si>
  <si>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</si>
  <si>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</si>
  <si>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</si>
  <si>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</si>
  <si>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</si>
  <si>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</si>
  <si>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</si>
  <si>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</si>
  <si>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</si>
  <si>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</si>
  <si>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</si>
  <si>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</si>
  <si>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</si>
  <si>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</si>
  <si>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</si>
  <si>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</si>
  <si>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</si>
  <si>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</si>
  <si>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</si>
  <si>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</si>
  <si>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</si>
  <si>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</si>
  <si>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</si>
  <si>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</si>
  <si>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</si>
  <si>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</si>
  <si>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</si>
  <si>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</si>
  <si>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</si>
  <si>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</si>
  <si>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</si>
  <si>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</si>
  <si>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</si>
  <si>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</si>
  <si>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</si>
  <si>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</si>
  <si>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</si>
  <si>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</si>
  <si>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</si>
  <si>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</si>
  <si>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</si>
  <si>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</si>
  <si>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</si>
  <si>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</si>
  <si>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</si>
  <si>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</si>
  <si>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</si>
  <si>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</si>
  <si>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</si>
  <si>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</si>
  <si>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</si>
  <si>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</si>
  <si>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</si>
  <si>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</si>
  <si>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</si>
  <si>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</si>
  <si>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</si>
  <si>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</si>
  <si>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</si>
  <si>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</si>
  <si>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</si>
  <si>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</si>
  <si>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</si>
  <si>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</si>
  <si>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</si>
  <si>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</si>
  <si>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</si>
  <si>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</si>
  <si>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</si>
  <si>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</si>
  <si>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</si>
  <si>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</si>
  <si>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</si>
  <si>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</si>
  <si>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</si>
  <si>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</si>
  <si>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</si>
  <si>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</si>
  <si>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</si>
  <si>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</si>
  <si>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</si>
  <si>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</si>
  <si>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</si>
  <si>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</si>
  <si>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</si>
  <si>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</si>
  <si>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</si>
  <si>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</si>
  <si>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</si>
  <si>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</si>
  <si>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</si>
  <si>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</si>
  <si>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</si>
  <si>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</si>
  <si>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</si>
  <si>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</si>
  <si>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</si>
  <si>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</si>
  <si>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</si>
  <si>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</si>
  <si>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</si>
  <si>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</si>
  <si>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</si>
  <si>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</si>
  <si>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</si>
  <si>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</si>
  <si>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</si>
  <si>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</si>
  <si>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</si>
  <si>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</si>
  <si>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</si>
  <si>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</si>
  <si>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</si>
  <si>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</si>
  <si>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</si>
  <si>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</si>
  <si>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</si>
  <si>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</si>
  <si>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</si>
  <si>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</si>
  <si>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</si>
  <si>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</si>
  <si>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</si>
  <si>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</si>
  <si>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</si>
  <si>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</si>
  <si>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</si>
  <si>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</si>
  <si>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</si>
  <si>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</si>
  <si>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</si>
  <si>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</si>
  <si>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</si>
  <si>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</si>
  <si>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</si>
  <si>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</si>
  <si>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</si>
  <si>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</si>
  <si>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</si>
  <si>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</si>
  <si>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</si>
  <si>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</si>
  <si>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</si>
  <si>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</si>
  <si>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</si>
  <si>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</si>
  <si>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</si>
  <si>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</si>
  <si>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</si>
  <si>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</si>
  <si>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</si>
  <si>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</si>
  <si>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</si>
  <si>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</si>
  <si>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</si>
  <si>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</si>
  <si>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</si>
  <si>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</si>
  <si>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</si>
  <si>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</si>
  <si>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</si>
  <si>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</si>
  <si>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</si>
  <si>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</si>
  <si>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</si>
  <si>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</si>
  <si>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</si>
  <si>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</si>
  <si>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</si>
  <si>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</si>
  <si>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</si>
  <si>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</si>
  <si>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</si>
  <si>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</si>
  <si>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</si>
  <si>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</si>
  <si>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</si>
  <si>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</si>
  <si>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</si>
  <si>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</si>
  <si>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</si>
  <si>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</si>
  <si>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</si>
  <si>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</si>
  <si>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</si>
  <si>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</si>
  <si>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</si>
  <si>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</si>
  <si>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</si>
  <si>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</si>
  <si>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</si>
  <si>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</si>
  <si>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</si>
  <si>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</si>
  <si>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</si>
  <si>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</si>
  <si>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</si>
  <si>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</si>
  <si>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</si>
  <si>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</si>
  <si>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</si>
  <si>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</si>
  <si>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</si>
  <si>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</si>
  <si>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</si>
  <si>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</si>
  <si>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</si>
  <si>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</si>
  <si>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</si>
  <si>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</si>
  <si>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</si>
  <si>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</si>
  <si>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</si>
  <si>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</si>
  <si>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</si>
  <si>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</si>
  <si>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</si>
  <si>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</si>
  <si>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</si>
  <si>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</si>
  <si>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</si>
  <si>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</si>
  <si>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</si>
  <si>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</si>
  <si>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</si>
  <si>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</si>
  <si>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</si>
  <si>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</si>
  <si>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</si>
  <si>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</si>
  <si>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</si>
  <si>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</si>
  <si>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</si>
  <si>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</si>
  <si>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</si>
  <si>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</si>
  <si>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</si>
  <si>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</si>
  <si>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</si>
  <si>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</si>
  <si>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</si>
  <si>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</si>
  <si>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</si>
  <si>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</si>
  <si>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</si>
  <si>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</si>
  <si>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</si>
  <si>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</si>
  <si>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</si>
  <si>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</si>
  <si>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</si>
  <si>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</si>
  <si>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</si>
  <si>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</si>
  <si>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</si>
  <si>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</si>
  <si>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</si>
  <si>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</si>
  <si>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</si>
  <si>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</si>
  <si>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</si>
  <si>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</si>
  <si>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</si>
  <si>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</si>
  <si>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</si>
  <si>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</si>
  <si>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</si>
  <si>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</si>
  <si>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</si>
  <si>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</si>
  <si>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</si>
  <si>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</si>
  <si>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</si>
  <si>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</si>
  <si>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</si>
  <si>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</si>
  <si>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</si>
  <si>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</si>
  <si>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</si>
  <si>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</si>
  <si>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</si>
  <si>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</si>
  <si>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</si>
  <si>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</si>
  <si>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</si>
  <si>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</si>
  <si>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</si>
  <si>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</si>
  <si>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</si>
  <si>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</si>
  <si>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</si>
  <si>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</si>
  <si>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</si>
  <si>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</si>
  <si>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</si>
  <si>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</si>
  <si>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</si>
  <si>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</si>
  <si>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</si>
  <si>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</si>
  <si>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</si>
  <si>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</si>
  <si>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</si>
  <si>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</si>
  <si>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</si>
  <si>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</si>
  <si>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</si>
  <si>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</si>
  <si>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</si>
  <si>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</si>
  <si>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</si>
  <si>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</si>
  <si>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</si>
  <si>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</si>
  <si>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</si>
  <si>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</si>
  <si>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</si>
  <si>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</si>
  <si>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</si>
  <si>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</si>
  <si>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</si>
  <si>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</si>
  <si>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</si>
  <si>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</si>
  <si>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</si>
  <si>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</si>
  <si>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</si>
  <si>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</si>
  <si>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</si>
  <si>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</si>
  <si>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</si>
  <si>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</si>
  <si>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</si>
  <si>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</si>
  <si>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</si>
  <si>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</si>
  <si>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</si>
  <si>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</si>
  <si>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</si>
  <si>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</si>
  <si>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</si>
  <si>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</si>
  <si>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</si>
  <si>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</si>
  <si>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</si>
  <si>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</si>
  <si>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</si>
  <si>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</si>
  <si>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</si>
  <si>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</si>
  <si>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</si>
  <si>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</si>
  <si>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</si>
  <si>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</si>
  <si>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</si>
  <si>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</si>
  <si>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</si>
  <si>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</si>
  <si>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</si>
  <si>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</si>
  <si>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</si>
  <si>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</si>
  <si>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</si>
  <si>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</si>
  <si>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</si>
  <si>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</si>
  <si>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</si>
  <si>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</si>
  <si>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</si>
  <si>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</si>
  <si>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</si>
  <si>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</si>
  <si>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</si>
  <si>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</si>
  <si>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</si>
  <si>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</si>
  <si>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</si>
  <si>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</si>
  <si>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</si>
  <si>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</si>
  <si>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</si>
  <si>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</si>
  <si>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</si>
  <si>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</si>
  <si>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</si>
  <si>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</si>
  <si>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</si>
  <si>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</si>
  <si>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</si>
  <si>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</si>
  <si>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</si>
  <si>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</si>
  <si>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</si>
  <si>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</si>
  <si>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</si>
  <si>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</si>
  <si>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</si>
  <si>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</si>
  <si>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</si>
  <si>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</si>
  <si>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</si>
  <si>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</si>
  <si>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</si>
  <si>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</si>
  <si>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</si>
  <si>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</si>
  <si>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</si>
  <si>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</si>
  <si>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</si>
  <si>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</si>
  <si>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</si>
  <si>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</si>
  <si>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</si>
  <si>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</si>
  <si>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</si>
  <si>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</si>
  <si>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</si>
  <si>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</si>
  <si>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</si>
  <si>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</si>
  <si>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</si>
  <si>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</si>
  <si>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</si>
  <si>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</si>
  <si>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</si>
  <si>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</si>
  <si>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</si>
  <si>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</si>
  <si>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</si>
  <si>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</si>
  <si>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</si>
  <si>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</si>
  <si>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</si>
  <si>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</si>
  <si>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</si>
  <si>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</si>
  <si>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</si>
  <si>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</si>
  <si>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</si>
  <si>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</si>
  <si>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</si>
  <si>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</si>
  <si>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</si>
  <si>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</si>
  <si>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</si>
  <si>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</si>
  <si>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</si>
  <si>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</si>
  <si>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</si>
  <si>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</si>
  <si>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</si>
  <si>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</si>
  <si>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</si>
  <si>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</si>
  <si>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</si>
  <si>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</si>
  <si>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</si>
  <si>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</si>
  <si>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</si>
  <si>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</si>
  <si>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</si>
  <si>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</si>
  <si>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</si>
  <si>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</si>
  <si>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</si>
  <si>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</si>
  <si>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</si>
  <si>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</si>
  <si>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</si>
  <si>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</si>
  <si>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</si>
  <si>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</si>
  <si>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</si>
  <si>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</si>
  <si>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</si>
  <si>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</si>
  <si>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</si>
  <si>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</si>
  <si>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</si>
  <si>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</si>
  <si>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</si>
  <si>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</si>
  <si>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</si>
  <si>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</si>
  <si>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</si>
  <si>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</si>
  <si>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</si>
  <si>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</si>
  <si>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</si>
  <si>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</si>
  <si>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</si>
  <si>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</si>
  <si>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</si>
  <si>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</si>
  <si>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</si>
  <si>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</si>
  <si>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</si>
  <si>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</si>
  <si>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</si>
  <si>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</si>
  <si>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</si>
  <si>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</si>
  <si>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</si>
  <si>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</si>
  <si>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</si>
  <si>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</si>
  <si>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</si>
  <si>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</si>
  <si>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</si>
  <si>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</si>
  <si>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</si>
  <si>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</si>
  <si>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</si>
  <si>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</si>
  <si>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</si>
  <si>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</si>
  <si>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</si>
  <si>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</si>
  <si>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</si>
  <si>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</si>
  <si>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</si>
  <si>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</si>
  <si>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</si>
  <si>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</si>
  <si>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</si>
  <si>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</si>
  <si>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</si>
  <si>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</si>
  <si>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</si>
  <si>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</si>
  <si>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</si>
  <si>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</si>
  <si>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</si>
  <si>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</si>
  <si>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</si>
  <si>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</si>
  <si>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</si>
  <si>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</si>
  <si>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</si>
  <si>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</si>
  <si>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</si>
  <si>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</si>
  <si>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</si>
  <si>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</si>
  <si>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</si>
  <si>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</si>
  <si>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</si>
  <si>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</si>
  <si>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</si>
  <si>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</si>
  <si>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</si>
  <si>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</si>
  <si>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</si>
  <si>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</si>
  <si>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</si>
  <si>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</si>
  <si>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</si>
  <si>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</si>
  <si>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</si>
  <si>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</si>
  <si>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</si>
  <si>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</si>
  <si>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</si>
  <si>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</si>
  <si>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</si>
  <si>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</si>
  <si>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</si>
  <si>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</si>
  <si>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</si>
  <si>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</si>
  <si>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</si>
  <si>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</si>
  <si>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</si>
  <si>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</si>
  <si>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</si>
  <si>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</si>
  <si>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</si>
  <si>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</si>
  <si>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</si>
  <si>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</si>
  <si>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</si>
  <si>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</si>
  <si>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</si>
  <si>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</si>
  <si>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</si>
  <si>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</si>
  <si>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</si>
  <si>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</si>
  <si>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</si>
  <si>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</si>
  <si>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</si>
  <si>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</si>
  <si>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</si>
  <si>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</si>
  <si>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</si>
  <si>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</si>
  <si>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</si>
  <si>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</si>
  <si>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</si>
  <si>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</si>
  <si>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</si>
  <si>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</si>
  <si>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</si>
  <si>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</si>
  <si>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</si>
  <si>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</si>
  <si>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</si>
  <si>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</si>
  <si>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</si>
  <si>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</si>
  <si>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</si>
  <si>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</si>
  <si>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</si>
  <si>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</si>
  <si>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</si>
  <si>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</si>
  <si>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</si>
  <si>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</si>
  <si>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</si>
  <si>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</si>
  <si>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</si>
  <si>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</si>
  <si>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</si>
  <si>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</si>
  <si>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</si>
  <si>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</si>
  <si>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</si>
  <si>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</si>
  <si>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</si>
  <si>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</si>
  <si>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</si>
  <si>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</si>
  <si>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</si>
  <si>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</si>
  <si>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</si>
  <si>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</si>
  <si>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</si>
  <si>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</si>
  <si>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</si>
  <si>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</si>
  <si>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</si>
  <si>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</si>
  <si>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</si>
  <si>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</si>
  <si>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</si>
  <si>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</si>
  <si>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</si>
  <si>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</si>
  <si>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</si>
  <si>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</si>
  <si>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</si>
  <si>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</si>
  <si>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</si>
  <si>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</si>
  <si>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</si>
  <si>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</si>
  <si>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</si>
  <si>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</si>
  <si>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</si>
  <si>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</si>
  <si>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</si>
  <si>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</si>
  <si>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</si>
  <si>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</si>
  <si>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</si>
  <si>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</si>
  <si>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</si>
  <si>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</si>
  <si>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</si>
  <si>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</si>
  <si>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</si>
  <si>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</si>
  <si>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</si>
  <si>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</si>
  <si>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</si>
  <si>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</si>
  <si>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</si>
  <si>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</si>
  <si>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</si>
  <si>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</si>
  <si>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</si>
  <si>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</si>
  <si>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</si>
  <si>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</si>
  <si>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</si>
  <si>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</si>
  <si>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</si>
  <si>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</si>
  <si>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</si>
  <si>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</si>
  <si>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</si>
  <si>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</si>
  <si>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</si>
  <si>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</si>
  <si>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</si>
  <si>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</si>
  <si>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</si>
  <si>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</si>
  <si>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</si>
  <si>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</si>
  <si>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</si>
  <si>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</si>
  <si>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</si>
  <si>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</si>
  <si>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</si>
  <si>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</si>
  <si>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</si>
  <si>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</si>
  <si>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</si>
  <si>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</si>
  <si>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</si>
  <si>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</si>
  <si>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</si>
  <si>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</si>
  <si>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</si>
  <si>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</si>
  <si>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</si>
  <si>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</si>
  <si>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</si>
  <si>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</si>
  <si>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</si>
  <si>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</si>
  <si>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</si>
  <si>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</si>
  <si>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</si>
  <si>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</si>
  <si>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</si>
  <si>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</si>
  <si>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</si>
  <si>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</si>
  <si>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</si>
  <si>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</si>
  <si>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</si>
  <si>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</si>
  <si>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</si>
  <si>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</si>
  <si>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</si>
  <si>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</si>
  <si>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</si>
  <si>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</si>
  <si>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</si>
  <si>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</si>
  <si>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</si>
  <si>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</si>
  <si>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</si>
  <si>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</si>
  <si>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</si>
  <si>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</si>
  <si>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</si>
  <si>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</si>
  <si>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</si>
  <si>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</si>
  <si>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</si>
  <si>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</si>
  <si>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</si>
  <si>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</si>
  <si>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</si>
  <si>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</si>
  <si>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</si>
  <si>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</si>
  <si>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</si>
  <si>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</si>
  <si>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</si>
  <si>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</si>
  <si>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</si>
  <si>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</si>
  <si>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</si>
  <si>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</si>
  <si>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</si>
  <si>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</si>
  <si>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</si>
  <si>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</si>
  <si>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</si>
  <si>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</si>
  <si>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</si>
  <si>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</si>
  <si>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</si>
  <si>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</si>
  <si>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</si>
  <si>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</si>
  <si>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</si>
  <si>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</si>
  <si>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</si>
  <si>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</si>
  <si>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</si>
  <si>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</si>
  <si>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</si>
  <si>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</si>
  <si>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</si>
  <si>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</si>
  <si>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</si>
  <si>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</si>
  <si>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</si>
  <si>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</si>
  <si>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</si>
  <si>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</si>
  <si>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</si>
  <si>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</si>
  <si>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</si>
  <si>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</si>
  <si>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</si>
  <si>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</si>
  <si>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</si>
  <si>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</si>
  <si>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</si>
  <si>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</si>
  <si>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</si>
  <si>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</si>
  <si>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</si>
  <si>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</si>
  <si>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</si>
  <si>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</si>
  <si>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</si>
  <si>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</si>
  <si>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</si>
  <si>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</si>
  <si>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</si>
  <si>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</si>
  <si>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</si>
  <si>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</si>
  <si>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</si>
  <si>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</si>
  <si>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</si>
  <si>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</si>
  <si>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</si>
  <si>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</si>
  <si>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</si>
  <si>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</si>
  <si>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</si>
  <si>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</si>
  <si>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</si>
  <si>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</si>
  <si>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</si>
  <si>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</si>
  <si>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</si>
  <si>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</si>
  <si>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</si>
  <si>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</si>
  <si>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</si>
  <si>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</si>
  <si>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</si>
  <si>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</si>
  <si>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</si>
  <si>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</si>
  <si>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</si>
  <si>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</si>
  <si>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</si>
  <si>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</si>
  <si>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</si>
  <si>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</si>
  <si>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</si>
  <si>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</si>
  <si>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</si>
  <si>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</si>
  <si>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</si>
  <si>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</si>
  <si>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</si>
  <si>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</si>
  <si>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</si>
  <si>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</si>
  <si>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</si>
  <si>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</si>
  <si>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</si>
  <si>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</si>
  <si>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</si>
  <si>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</si>
  <si>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</si>
  <si>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</si>
  <si>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</si>
  <si>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</si>
  <si>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</si>
  <si>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</si>
  <si>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</si>
  <si>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</si>
  <si>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</si>
  <si>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</si>
  <si>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</si>
  <si>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</si>
  <si>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</si>
  <si>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</si>
  <si>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</si>
  <si>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</si>
  <si>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</si>
  <si>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</si>
  <si>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</si>
  <si>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</si>
  <si>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</si>
  <si>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</si>
  <si>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</si>
  <si>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</si>
  <si>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</si>
  <si>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</si>
  <si>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</si>
  <si>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</si>
  <si>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</si>
  <si>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</si>
  <si>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</si>
  <si>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</si>
  <si>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</si>
  <si>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</si>
  <si>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</si>
  <si>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</si>
  <si>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</si>
  <si>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</si>
  <si>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</si>
  <si>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</si>
  <si>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</si>
  <si>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</si>
  <si>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</si>
  <si>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</si>
  <si>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</si>
  <si>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</si>
  <si>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</si>
  <si>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</si>
  <si>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</si>
  <si>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</si>
  <si>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</si>
  <si>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</si>
  <si>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</si>
  <si>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</si>
  <si>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</si>
  <si>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</si>
  <si>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</si>
  <si>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</si>
  <si>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</si>
  <si>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</si>
  <si>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</si>
  <si>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</si>
  <si>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</si>
  <si>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</si>
  <si>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</si>
  <si>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</si>
  <si>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</si>
  <si>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</si>
  <si>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</si>
  <si>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</si>
  <si>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</si>
  <si>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</si>
  <si>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</si>
  <si>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</si>
  <si>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</si>
  <si>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</si>
  <si>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</si>
  <si>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</si>
  <si>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</si>
  <si>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</si>
  <si>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</si>
  <si>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</si>
  <si>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</si>
  <si>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</si>
  <si>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</si>
  <si>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</si>
  <si>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</si>
  <si>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</si>
  <si>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</si>
  <si>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</si>
  <si>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</si>
  <si>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</si>
  <si>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</si>
  <si>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</si>
  <si>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</si>
  <si>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</si>
  <si>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</si>
  <si>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</si>
  <si>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</si>
  <si>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</si>
  <si>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</si>
  <si>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</si>
  <si>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</si>
  <si>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</si>
  <si>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</si>
  <si>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</si>
  <si>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</si>
  <si>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</si>
  <si>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</si>
  <si>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</si>
  <si>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</si>
  <si>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</si>
  <si>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</si>
  <si>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</si>
  <si>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</si>
  <si>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</si>
  <si>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</si>
  <si>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</si>
  <si>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</si>
  <si>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</si>
  <si>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</si>
  <si>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</si>
  <si>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</si>
  <si>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</si>
  <si>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</si>
  <si>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</si>
  <si>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</si>
  <si>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</si>
  <si>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</si>
  <si>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</si>
  <si>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</si>
  <si>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</si>
  <si>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</si>
  <si>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</si>
  <si>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</si>
  <si>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</si>
  <si>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</si>
  <si>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</si>
  <si>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</si>
  <si>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</si>
  <si>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</si>
  <si>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</si>
  <si>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</si>
  <si>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</si>
  <si>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</si>
  <si>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</si>
  <si>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</si>
  <si>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</si>
  <si>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</si>
  <si>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</si>
  <si>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</si>
  <si>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</si>
  <si>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</si>
  <si>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</si>
  <si>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</si>
  <si>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</si>
  <si>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</si>
  <si>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</si>
  <si>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</si>
  <si>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</si>
  <si>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</si>
  <si>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</si>
  <si>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</si>
  <si>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</si>
  <si>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</si>
  <si>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</si>
  <si>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</si>
  <si>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</si>
  <si>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</si>
  <si>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</si>
  <si>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</si>
  <si>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</si>
  <si>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</si>
  <si>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</si>
  <si>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</si>
  <si>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</si>
  <si>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</si>
  <si>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</si>
  <si>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</si>
  <si>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</si>
  <si>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</si>
  <si>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</si>
  <si>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</si>
  <si>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</si>
  <si>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</si>
  <si>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</si>
  <si>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</si>
  <si>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</si>
  <si>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</si>
  <si>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</si>
  <si>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</si>
  <si>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</si>
  <si>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</si>
  <si>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</si>
  <si>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</si>
  <si>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</si>
  <si>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</si>
  <si>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</si>
  <si>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</si>
  <si>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</si>
  <si>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</si>
  <si>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</si>
  <si>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</si>
  <si>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</si>
  <si>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</si>
  <si>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</si>
  <si>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</si>
  <si>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</si>
  <si>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</si>
  <si>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</si>
  <si>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</si>
  <si>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</si>
  <si>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</si>
  <si>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</si>
  <si>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</si>
  <si>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</si>
  <si>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</si>
  <si>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</si>
  <si>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</si>
  <si>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</si>
  <si>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</si>
  <si>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</si>
  <si>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</si>
  <si>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</si>
  <si>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</si>
  <si>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</si>
  <si>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</si>
  <si>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</si>
  <si>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</si>
  <si>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</si>
  <si>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</si>
  <si>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</si>
  <si>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</si>
  <si>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</si>
  <si>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</si>
  <si>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</si>
  <si>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</si>
  <si>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</si>
  <si>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</si>
  <si>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</si>
  <si>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</si>
  <si>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</si>
  <si>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</si>
  <si>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</si>
  <si>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</si>
  <si>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</si>
  <si>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</si>
  <si>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</si>
  <si>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</si>
  <si>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</si>
  <si>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</si>
  <si>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</si>
  <si>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</si>
  <si>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</si>
  <si>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</si>
  <si>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</si>
  <si>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</si>
  <si>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</si>
  <si>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</si>
  <si>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</si>
  <si>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</si>
  <si>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</si>
  <si>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</si>
  <si>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</si>
  <si>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</si>
  <si>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</si>
  <si>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</si>
  <si>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</si>
  <si>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</si>
  <si>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</si>
  <si>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</si>
  <si>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</si>
  <si>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</si>
  <si>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</si>
  <si>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</si>
  <si>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</si>
  <si>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</si>
  <si>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</si>
  <si>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</si>
  <si>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</si>
  <si>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</si>
  <si>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</si>
  <si>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</si>
  <si>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</si>
  <si>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</si>
  <si>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</si>
  <si>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</si>
  <si>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</si>
  <si>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</si>
  <si>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</si>
  <si>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</si>
  <si>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</si>
  <si>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</si>
  <si>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</si>
  <si>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</si>
  <si>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</si>
  <si>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</si>
  <si>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</si>
  <si>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</si>
  <si>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</si>
  <si>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</si>
  <si>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</si>
  <si>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</si>
  <si>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</si>
  <si>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</si>
  <si>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</si>
  <si>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</si>
  <si>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</si>
  <si>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</si>
  <si>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</si>
  <si>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</si>
  <si>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</si>
  <si>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</si>
  <si>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</si>
  <si>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</si>
  <si>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</si>
  <si>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</si>
  <si>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</si>
  <si>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</si>
  <si>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</si>
  <si>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</si>
  <si>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</si>
  <si>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</si>
  <si>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</si>
  <si>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</si>
  <si>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</si>
  <si>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</si>
  <si>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</si>
  <si>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</si>
  <si>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</si>
  <si>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</si>
  <si>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</si>
  <si>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</si>
  <si>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</si>
  <si>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</si>
  <si>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</si>
  <si>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</si>
  <si>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</si>
  <si>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</si>
  <si>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</si>
  <si>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</si>
  <si>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</si>
  <si>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</si>
  <si>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</si>
  <si>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</si>
  <si>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</si>
  <si>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</si>
  <si>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</si>
  <si>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</si>
  <si>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</si>
  <si>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</si>
  <si>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</si>
  <si>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</si>
  <si>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</si>
  <si>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</si>
  <si>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</si>
  <si>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</si>
  <si>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</si>
  <si>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</si>
  <si>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</si>
  <si>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</si>
  <si>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</si>
  <si>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</si>
  <si>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</si>
  <si>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</si>
  <si>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</si>
  <si>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</si>
  <si>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</si>
  <si>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</si>
  <si>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</si>
  <si>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</si>
  <si>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</si>
  <si>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</si>
  <si>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</si>
  <si>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</si>
  <si>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</si>
  <si>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</si>
  <si>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</si>
  <si>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</si>
  <si>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</si>
  <si>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</si>
  <si>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</si>
  <si>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</si>
  <si>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</si>
  <si>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</si>
  <si>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</si>
  <si>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</si>
  <si>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</si>
  <si>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</si>
  <si>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</si>
  <si>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</si>
  <si>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</si>
  <si>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</si>
  <si>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</si>
  <si>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</si>
  <si>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</si>
  <si>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</si>
  <si>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</si>
  <si>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</si>
  <si>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</si>
  <si>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</si>
  <si>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</si>
  <si>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</si>
  <si>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</si>
  <si>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</si>
  <si>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</si>
  <si>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</si>
  <si>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</si>
  <si>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</si>
  <si>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</si>
  <si>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</si>
  <si>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</si>
  <si>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</si>
  <si>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</si>
  <si>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</si>
  <si>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</si>
  <si>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</si>
  <si>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</si>
  <si>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</si>
  <si>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</si>
  <si>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</si>
  <si>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</si>
  <si>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</si>
  <si>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</si>
  <si>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</si>
  <si>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</si>
  <si>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</si>
  <si>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</si>
  <si>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</si>
  <si>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</si>
  <si>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</si>
  <si>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</si>
  <si>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</si>
  <si>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</si>
  <si>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</si>
  <si>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</si>
  <si>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</si>
  <si>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</si>
  <si>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</si>
  <si>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</si>
  <si>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</si>
  <si>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</si>
  <si>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</si>
  <si>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</si>
  <si>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</si>
  <si>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</si>
  <si>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</si>
  <si>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</si>
  <si>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</si>
  <si>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</si>
  <si>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</si>
  <si>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</si>
  <si>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</si>
  <si>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</si>
  <si>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</si>
  <si>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</si>
  <si>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</si>
  <si>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</si>
  <si>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</si>
  <si>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</si>
  <si>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</si>
  <si>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</si>
  <si>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</si>
  <si>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</si>
  <si>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</si>
  <si>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</si>
  <si>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</si>
  <si>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</si>
  <si>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</si>
  <si>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</si>
  <si>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</si>
  <si>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</si>
  <si>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</si>
  <si>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</si>
  <si>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</si>
  <si>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</si>
  <si>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</si>
  <si>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</si>
  <si>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</si>
  <si>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</si>
  <si>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</si>
  <si>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</si>
  <si>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</si>
  <si>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</si>
  <si>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</si>
  <si>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</si>
  <si>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</si>
  <si>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</si>
  <si>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</si>
  <si>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</si>
  <si>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</si>
  <si>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</si>
  <si>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</si>
  <si>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</si>
  <si>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</si>
  <si>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</si>
  <si>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</si>
  <si>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</si>
  <si>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</si>
  <si>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</si>
  <si>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</si>
  <si>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</si>
  <si>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</si>
  <si>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</si>
  <si>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</si>
  <si>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</si>
  <si>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</si>
  <si>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</si>
  <si>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</si>
  <si>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</si>
  <si>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</si>
  <si>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</si>
  <si>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</si>
  <si>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</si>
  <si>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</si>
  <si>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</si>
  <si>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</si>
  <si>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</si>
  <si>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</si>
  <si>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</si>
  <si>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</si>
  <si>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</si>
  <si>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</si>
  <si>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</si>
  <si>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</si>
  <si>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</si>
  <si>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</si>
  <si>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</si>
  <si>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</si>
  <si>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</si>
  <si>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</si>
  <si>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</si>
  <si>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</si>
  <si>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</si>
  <si>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</si>
  <si>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</si>
  <si>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</si>
  <si>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</si>
  <si>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</si>
  <si>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</si>
  <si>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</si>
  <si>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</si>
  <si>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</si>
  <si>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</si>
  <si>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</si>
  <si>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</si>
  <si>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</si>
  <si>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</si>
  <si>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</si>
  <si>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</si>
  <si>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</si>
  <si>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</si>
  <si>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</si>
  <si>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</si>
  <si>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</si>
  <si>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</si>
  <si>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</si>
  <si>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</si>
  <si>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</si>
  <si>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</si>
  <si>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</si>
  <si>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</si>
  <si>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</si>
  <si>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</si>
  <si>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</si>
  <si>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</si>
  <si>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</si>
  <si>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</si>
  <si>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</si>
  <si>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</si>
  <si>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</si>
  <si>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</si>
  <si>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</si>
  <si>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</si>
  <si>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</si>
  <si>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</si>
  <si>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</si>
  <si>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</si>
  <si>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</si>
  <si>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</si>
  <si>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</si>
  <si>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</si>
  <si>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</si>
  <si>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</si>
  <si>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</si>
  <si>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</si>
  <si>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</si>
  <si>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</si>
  <si>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</si>
  <si>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</si>
  <si>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</si>
  <si>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</si>
  <si>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</si>
  <si>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</si>
  <si>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</si>
  <si>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</si>
  <si>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</si>
  <si>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</si>
  <si>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</si>
  <si>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</si>
  <si>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</si>
  <si>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</si>
  <si>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</si>
  <si>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</si>
  <si>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</si>
  <si>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</si>
  <si>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</si>
  <si>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</si>
  <si>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</si>
  <si>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</si>
  <si>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</si>
  <si>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</si>
  <si>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</si>
  <si>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</si>
  <si>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</si>
  <si>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</si>
  <si>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</si>
  <si>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</si>
  <si>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</si>
  <si>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</si>
  <si>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</si>
  <si>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</si>
  <si>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</si>
  <si>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</si>
  <si>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</si>
  <si>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</si>
  <si>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</si>
  <si>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</si>
  <si>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</si>
  <si>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</si>
  <si>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</si>
  <si>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</si>
  <si>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</si>
  <si>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</si>
  <si>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</si>
  <si>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</si>
  <si>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</si>
  <si>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</si>
  <si>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</si>
  <si>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</si>
  <si>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</si>
  <si>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</si>
  <si>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</si>
  <si>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</si>
  <si>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</si>
  <si>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</si>
  <si>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</si>
  <si>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</si>
  <si>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</si>
  <si>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</si>
  <si>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</si>
  <si>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</si>
  <si>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</si>
  <si>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</si>
  <si>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</si>
  <si>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</si>
  <si>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</si>
  <si>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</si>
  <si>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</si>
  <si>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</si>
  <si>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</si>
  <si>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</si>
  <si>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</si>
  <si>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</si>
  <si>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</si>
  <si>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</si>
  <si>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</si>
  <si>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</si>
  <si>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</si>
  <si>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</si>
  <si>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</si>
  <si>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</si>
  <si>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</si>
  <si>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</si>
  <si>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</si>
  <si>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</si>
  <si>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</si>
  <si>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</si>
  <si>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</si>
  <si>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</si>
  <si>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</si>
  <si>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</si>
  <si>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</si>
  <si>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</si>
  <si>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</si>
  <si>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</si>
  <si>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</si>
  <si>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</si>
  <si>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</si>
  <si>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</si>
  <si>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</si>
  <si>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</si>
  <si>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</si>
  <si>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</si>
  <si>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</si>
  <si>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</si>
  <si>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</si>
  <si>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</si>
  <si>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</si>
  <si>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</si>
  <si>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</si>
  <si>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</si>
  <si>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</si>
  <si>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</si>
  <si>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</si>
  <si>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</si>
  <si>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</si>
  <si>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</si>
  <si>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</si>
  <si>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</si>
  <si>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</si>
  <si>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</si>
  <si>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</si>
  <si>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</si>
  <si>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</si>
  <si>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</si>
  <si>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</si>
  <si>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</si>
  <si>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</si>
  <si>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</si>
  <si>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</si>
  <si>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</si>
  <si>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</si>
  <si>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</si>
  <si>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</si>
  <si>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</si>
  <si>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</si>
  <si>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</si>
  <si>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</si>
  <si>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</si>
  <si>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</si>
  <si>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</si>
  <si>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</si>
  <si>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</si>
  <si>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</si>
  <si>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</si>
  <si>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</si>
  <si>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</si>
  <si>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</si>
  <si>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</si>
  <si>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</si>
  <si>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</si>
  <si>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</si>
  <si>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</si>
  <si>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</si>
  <si>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</si>
  <si>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</si>
  <si>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</si>
  <si>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</si>
  <si>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</si>
  <si>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</si>
  <si>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</si>
  <si>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</si>
  <si>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</si>
  <si>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</si>
  <si>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</si>
  <si>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</si>
  <si>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</si>
  <si>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</si>
  <si>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</si>
  <si>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</si>
  <si>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</si>
  <si>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</si>
  <si>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</si>
  <si>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</si>
  <si>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</si>
  <si>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</si>
  <si>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</si>
  <si>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</si>
  <si>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</si>
  <si>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</si>
  <si>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</si>
  <si>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</si>
  <si>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</si>
  <si>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</si>
  <si>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</si>
  <si>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</si>
  <si>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</si>
  <si>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</si>
  <si>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</si>
  <si>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</si>
  <si>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</si>
  <si>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</si>
  <si>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</si>
  <si>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</si>
  <si>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</si>
  <si>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</si>
  <si>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</si>
  <si>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</si>
  <si>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</si>
  <si>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</si>
  <si>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</si>
  <si>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</si>
  <si>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</si>
  <si>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</si>
  <si>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</si>
  <si>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</si>
  <si>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</si>
  <si>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</si>
  <si>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</si>
  <si>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</si>
  <si>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</si>
  <si>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</si>
  <si>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</si>
  <si>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</si>
  <si>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</si>
  <si>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</si>
  <si>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</si>
  <si>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</si>
  <si>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</si>
  <si>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</si>
  <si>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</si>
  <si>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</si>
  <si>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</si>
  <si>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</si>
  <si>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</si>
  <si>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</si>
  <si>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</si>
  <si>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</si>
  <si>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</si>
  <si>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</si>
  <si>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</si>
  <si>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</si>
  <si>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</si>
  <si>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</si>
  <si>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</si>
  <si>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</si>
  <si>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</si>
  <si>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</si>
  <si>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</si>
  <si>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</si>
  <si>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</si>
  <si>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</si>
  <si>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</si>
  <si>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</si>
  <si>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</si>
  <si>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</si>
  <si>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</si>
  <si>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</si>
  <si>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</si>
  <si>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</si>
  <si>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</si>
  <si>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</si>
  <si>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</si>
  <si>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</si>
  <si>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</si>
  <si>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</si>
  <si>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</si>
  <si>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</si>
  <si>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</si>
  <si>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</si>
  <si>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</si>
  <si>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</si>
  <si>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</si>
  <si>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</si>
  <si>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</si>
  <si>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</si>
  <si>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</si>
  <si>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</si>
  <si>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</si>
  <si>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</si>
  <si>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</si>
  <si>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</si>
  <si>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</si>
  <si>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</si>
  <si>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</si>
  <si>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</si>
  <si>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</si>
  <si>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</si>
  <si>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</si>
  <si>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</si>
  <si>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</si>
  <si>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</si>
  <si>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</si>
  <si>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</si>
  <si>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</si>
  <si>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</si>
  <si>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</si>
  <si>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</si>
  <si>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</si>
  <si>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</si>
  <si>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</si>
  <si>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</si>
  <si>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</si>
  <si>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</si>
  <si>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</si>
  <si>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</si>
  <si>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</si>
  <si>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</si>
  <si>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</si>
  <si>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</si>
  <si>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</si>
  <si>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</si>
  <si>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</si>
  <si>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</si>
  <si>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</si>
  <si>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</si>
  <si>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</si>
  <si>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</si>
  <si>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</si>
  <si>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</si>
  <si>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</si>
  <si>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</si>
  <si>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</si>
  <si>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</si>
  <si>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</si>
  <si>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</si>
  <si>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</si>
  <si>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</si>
  <si>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</si>
  <si>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</si>
  <si>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</si>
  <si>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</si>
  <si>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</si>
  <si>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</si>
  <si>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</si>
  <si>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</si>
  <si>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</si>
  <si>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</si>
  <si>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</si>
  <si>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</si>
  <si>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</si>
  <si>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</si>
  <si>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</si>
  <si>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</si>
  <si>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</si>
  <si>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</si>
  <si>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</si>
  <si>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</si>
  <si>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</si>
  <si>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</si>
  <si>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</si>
  <si>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</si>
  <si>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</si>
  <si>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</si>
  <si>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</si>
  <si>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</si>
  <si>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</si>
  <si>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</si>
  <si>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</si>
  <si>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</si>
  <si>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</si>
  <si>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</si>
  <si>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</si>
  <si>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</si>
  <si>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</si>
  <si>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</si>
  <si>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</si>
  <si>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</si>
  <si>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</si>
  <si>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</si>
  <si>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</si>
  <si>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</si>
  <si>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</si>
  <si>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</si>
  <si>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</si>
  <si>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</si>
  <si>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</si>
  <si>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</si>
  <si>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</si>
  <si>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</si>
  <si>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</si>
  <si>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</si>
  <si>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</si>
  <si>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</si>
  <si>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</si>
  <si>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</si>
  <si>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</si>
  <si>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</si>
  <si>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</si>
  <si>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</si>
  <si>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</si>
  <si>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</si>
  <si>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</si>
  <si>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</si>
  <si>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</si>
  <si>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</si>
  <si>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</si>
  <si>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</si>
  <si>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</si>
  <si>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</si>
  <si>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</si>
  <si>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</si>
  <si>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</si>
  <si>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</si>
  <si>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</si>
  <si>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</si>
  <si>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</si>
  <si>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</si>
  <si>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</si>
  <si>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</si>
  <si>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</si>
  <si>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</si>
  <si>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</si>
  <si>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</si>
  <si>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</si>
  <si>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</si>
  <si>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</si>
  <si>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</si>
  <si>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</si>
  <si>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</si>
  <si>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</si>
  <si>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</si>
  <si>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</si>
  <si>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</si>
  <si>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</si>
  <si>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</si>
  <si>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</si>
  <si>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</si>
  <si>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</si>
  <si>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</si>
  <si>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</si>
  <si>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</si>
  <si>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</si>
  <si>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</si>
  <si>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</si>
  <si>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</si>
  <si>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</si>
  <si>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</si>
  <si>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</si>
  <si>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</si>
  <si>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</si>
  <si>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</si>
  <si>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</si>
  <si>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</si>
  <si>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</si>
  <si>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</si>
  <si>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</si>
  <si>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</si>
  <si>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</si>
  <si>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</si>
  <si>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</si>
  <si>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</si>
  <si>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</si>
  <si>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</si>
  <si>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</si>
  <si>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</si>
  <si>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</si>
  <si>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</si>
  <si>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</si>
  <si>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</si>
  <si>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</si>
  <si>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</si>
  <si>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</si>
  <si>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</si>
  <si>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</si>
  <si>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</si>
  <si>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</si>
  <si>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</si>
  <si>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</si>
  <si>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</si>
  <si>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</si>
  <si>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</si>
  <si>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</si>
  <si>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</si>
  <si>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</si>
  <si>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</si>
  <si>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</si>
  <si>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</si>
  <si>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</si>
  <si>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</si>
  <si>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</si>
  <si>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</si>
  <si>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</si>
  <si>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</si>
  <si>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</si>
  <si>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</si>
  <si>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</si>
  <si>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</si>
  <si>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</si>
  <si>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</si>
  <si>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</si>
  <si>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</si>
  <si>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</si>
  <si>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</si>
  <si>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</si>
  <si>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</si>
  <si>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</si>
  <si>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</si>
  <si>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</si>
  <si>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</si>
  <si>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</si>
  <si>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</si>
  <si>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</si>
  <si>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</si>
  <si>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</si>
  <si>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</si>
  <si>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</si>
  <si>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</si>
  <si>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</si>
  <si>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</si>
  <si>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</si>
  <si>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</si>
  <si>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</si>
  <si>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</si>
  <si>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</si>
  <si>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</si>
  <si>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</si>
  <si>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</si>
  <si>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</si>
  <si>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</si>
  <si>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</si>
  <si>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</si>
  <si>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</si>
  <si>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</si>
  <si>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</si>
  <si>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</si>
  <si>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</si>
  <si>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</si>
  <si>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</si>
  <si>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</si>
  <si>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</si>
  <si>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</si>
  <si>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</si>
  <si>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</si>
  <si>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</si>
  <si>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</si>
  <si>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</si>
  <si>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</si>
  <si>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</si>
  <si>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</si>
  <si>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</si>
  <si>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</si>
  <si>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</si>
  <si>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</si>
  <si>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</si>
  <si>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</si>
  <si>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</si>
  <si>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</si>
  <si>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</si>
  <si>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</si>
  <si>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</si>
  <si>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</si>
  <si>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</si>
  <si>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</si>
  <si>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</si>
  <si>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</si>
  <si>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</si>
  <si>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</si>
  <si>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</si>
  <si>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</si>
  <si>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</si>
  <si>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</si>
  <si>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</si>
  <si>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</si>
  <si>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</si>
  <si>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</si>
  <si>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</si>
  <si>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</si>
  <si>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</si>
  <si>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</si>
  <si>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</si>
  <si>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</si>
  <si>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</si>
  <si>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</si>
  <si>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</si>
  <si>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</si>
  <si>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</si>
  <si>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</si>
  <si>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</si>
  <si>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</si>
  <si>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</si>
  <si>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</si>
  <si>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</si>
  <si>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</si>
  <si>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</si>
  <si>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</si>
  <si>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</si>
  <si>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</si>
  <si>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</si>
  <si>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</si>
  <si>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</si>
  <si>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</si>
  <si>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</si>
  <si>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</si>
  <si>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</si>
  <si>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</si>
  <si>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</si>
  <si>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</si>
  <si>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</si>
  <si>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</si>
  <si>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</si>
  <si>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</si>
  <si>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</si>
  <si>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</si>
  <si>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</si>
  <si>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</si>
  <si>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</si>
  <si>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</si>
  <si>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</si>
  <si>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</si>
  <si>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</si>
  <si>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</si>
  <si>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</si>
  <si>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</si>
  <si>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</si>
  <si>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</si>
  <si>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</si>
  <si>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</si>
  <si>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</si>
  <si>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</si>
  <si>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</si>
  <si>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</si>
  <si>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</si>
  <si>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</si>
  <si>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</si>
  <si>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</si>
  <si>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</si>
  <si>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</si>
  <si>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</si>
  <si>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</si>
  <si>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</si>
  <si>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</si>
  <si>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</si>
  <si>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</si>
  <si>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</si>
  <si>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</si>
  <si>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</si>
  <si>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</si>
  <si>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</si>
  <si>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</si>
  <si>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</si>
  <si>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</si>
  <si>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</si>
  <si>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</si>
  <si>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</si>
  <si>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</si>
  <si>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</si>
  <si>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</si>
  <si>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</si>
  <si>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</si>
  <si>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</si>
  <si>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</si>
  <si>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</si>
  <si>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</si>
  <si>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</si>
  <si>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</si>
  <si>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</si>
  <si>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</si>
  <si>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</si>
  <si>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</si>
  <si>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</si>
  <si>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</si>
  <si>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</si>
  <si>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</si>
  <si>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</si>
  <si>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</si>
  <si>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</si>
  <si>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</si>
  <si>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</si>
  <si>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</si>
  <si>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</si>
  <si>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</si>
  <si>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</si>
  <si>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</si>
  <si>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</si>
  <si>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</si>
  <si>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</si>
  <si>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</si>
  <si>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</si>
  <si>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</si>
  <si>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</si>
  <si>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</si>
  <si>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</si>
  <si>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</si>
  <si>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</si>
  <si>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</si>
  <si>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</si>
  <si>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</si>
  <si>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</si>
  <si>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</si>
  <si>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</si>
  <si>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</si>
  <si>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</si>
  <si>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</si>
  <si>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</si>
  <si>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</si>
  <si>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</si>
  <si>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</si>
  <si>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</si>
  <si>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</si>
  <si>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</si>
  <si>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</si>
  <si>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</si>
  <si>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</si>
  <si>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</si>
  <si>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</si>
  <si>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</si>
  <si>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</si>
  <si>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</si>
  <si>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</si>
  <si>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</si>
  <si>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</si>
  <si>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</si>
  <si>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</si>
  <si>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</si>
  <si>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</si>
  <si>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</si>
  <si>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</si>
  <si>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</si>
  <si>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</si>
  <si>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</si>
  <si>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</si>
  <si>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</si>
  <si>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</si>
  <si>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</si>
  <si>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</si>
  <si>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</si>
  <si>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</si>
  <si>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</si>
  <si>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</si>
  <si>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</si>
  <si>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</si>
  <si>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</si>
  <si>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</si>
  <si>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</si>
  <si>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</si>
  <si>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</si>
  <si>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</si>
  <si>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</si>
  <si>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</si>
  <si>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</si>
  <si>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</si>
  <si>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</si>
  <si>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</si>
  <si>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</si>
  <si>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</si>
  <si>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</si>
  <si>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</si>
  <si>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</si>
  <si>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</si>
  <si>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</si>
  <si>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</si>
  <si>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</si>
  <si>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</si>
  <si>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</si>
  <si>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</si>
  <si>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</si>
  <si>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</si>
  <si>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</si>
  <si>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</si>
  <si>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</si>
  <si>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</si>
  <si>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</si>
  <si>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</si>
  <si>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</si>
  <si>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</si>
  <si>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</si>
  <si>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</si>
  <si>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</si>
  <si>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</si>
  <si>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</si>
  <si>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</si>
  <si>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</si>
  <si>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</si>
  <si>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</si>
  <si>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</si>
  <si>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</si>
  <si>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</si>
  <si>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</si>
  <si>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</si>
  <si>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</si>
  <si>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</si>
  <si>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</si>
  <si>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</si>
  <si>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</si>
  <si>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</si>
  <si>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</si>
  <si>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</si>
  <si>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</si>
  <si>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</si>
  <si>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</si>
  <si>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</si>
  <si>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</si>
  <si>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</si>
  <si>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</si>
  <si>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</si>
  <si>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</si>
  <si>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</si>
  <si>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</si>
  <si>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</si>
  <si>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</si>
  <si>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</si>
  <si>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</si>
  <si>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</si>
  <si>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</si>
  <si>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</si>
  <si>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</si>
  <si>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</si>
  <si>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</si>
  <si>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</si>
  <si>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</si>
  <si>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</si>
  <si>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</si>
  <si>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</si>
  <si>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</si>
  <si>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</si>
  <si>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</si>
  <si>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</si>
  <si>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</si>
  <si>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</si>
  <si>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</si>
  <si>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</si>
  <si>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</si>
  <si>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</si>
  <si>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</si>
  <si>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</si>
  <si>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</si>
  <si>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</si>
  <si>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</si>
  <si>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</si>
  <si>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</si>
  <si>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</si>
  <si>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</si>
  <si>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</si>
  <si>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</si>
  <si>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</si>
  <si>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</si>
  <si>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</si>
  <si>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</si>
  <si>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</si>
  <si>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</si>
  <si>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</si>
  <si>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</si>
  <si>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</si>
  <si>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</si>
  <si>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</si>
  <si>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</si>
  <si>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</si>
  <si>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</si>
  <si>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</si>
  <si>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</si>
  <si>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</si>
  <si>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</si>
  <si>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</si>
  <si>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</si>
  <si>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</si>
  <si>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</si>
  <si>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</si>
  <si>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</si>
  <si>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</si>
  <si>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</si>
  <si>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</si>
  <si>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</si>
  <si>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</si>
  <si>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</si>
  <si>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</si>
  <si>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</si>
  <si>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</si>
  <si>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</si>
  <si>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</si>
  <si>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</si>
  <si>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</si>
  <si>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</si>
  <si>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</si>
  <si>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</si>
  <si>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</si>
  <si>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</si>
  <si>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</si>
  <si>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</si>
  <si>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</si>
  <si>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</si>
  <si>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</si>
  <si>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</si>
  <si>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</si>
  <si>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</si>
  <si>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</si>
  <si>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</si>
  <si>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</si>
  <si>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</si>
  <si>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</si>
  <si>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</si>
  <si>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</si>
  <si>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</si>
  <si>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</si>
  <si>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</si>
  <si>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</si>
  <si>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</si>
  <si>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</si>
  <si>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</si>
  <si>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</si>
  <si>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</si>
  <si>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</si>
  <si>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</si>
  <si>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</si>
  <si>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</si>
  <si>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</si>
  <si>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</si>
  <si>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</si>
  <si>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</si>
  <si>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</si>
  <si>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</si>
  <si>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</si>
  <si>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</si>
  <si>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</si>
  <si>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</si>
  <si>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</si>
  <si>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</si>
  <si>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</si>
  <si>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</si>
  <si>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</si>
  <si>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</si>
  <si>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</si>
  <si>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</si>
  <si>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</si>
  <si>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</si>
  <si>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</si>
  <si>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</si>
  <si>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</si>
  <si>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</si>
  <si>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</si>
  <si>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</si>
  <si>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</si>
  <si>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</si>
  <si>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</si>
  <si>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</si>
  <si>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</si>
  <si>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</si>
  <si>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</si>
  <si>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</si>
  <si>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</si>
  <si>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</si>
  <si>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</si>
  <si>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</si>
  <si>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</si>
  <si>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</si>
  <si>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</si>
  <si>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</si>
  <si>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</si>
  <si>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</si>
  <si>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</si>
  <si>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</si>
  <si>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</si>
  <si>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</si>
  <si>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</si>
  <si>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</si>
  <si>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</si>
  <si>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</si>
  <si>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</si>
  <si>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</si>
  <si>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</si>
  <si>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</si>
  <si>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</si>
  <si>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</si>
  <si>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</si>
  <si>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</si>
  <si>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</si>
  <si>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</si>
  <si>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</si>
  <si>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</si>
  <si>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</si>
  <si>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</si>
  <si>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</si>
  <si>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</si>
  <si>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</si>
  <si>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</si>
  <si>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</si>
  <si>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</si>
  <si>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</si>
  <si>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</si>
  <si>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</si>
  <si>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</si>
  <si>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</si>
  <si>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</si>
  <si>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</si>
  <si>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</si>
  <si>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</si>
  <si>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</si>
  <si>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</si>
  <si>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</si>
  <si>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</si>
  <si>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</si>
  <si>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</si>
  <si>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</si>
  <si>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</si>
  <si>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</si>
  <si>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</si>
  <si>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</si>
  <si>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</si>
  <si>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</si>
  <si>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</si>
  <si>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</si>
  <si>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</si>
  <si>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</si>
  <si>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</si>
  <si>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</si>
  <si>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</si>
  <si>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</si>
  <si>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</si>
  <si>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</si>
  <si>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</si>
  <si>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</si>
  <si>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</si>
  <si>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</si>
  <si>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</si>
  <si>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</si>
  <si>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</si>
  <si>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</si>
  <si>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</si>
  <si>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</si>
  <si>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</si>
  <si>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</si>
  <si>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</si>
  <si>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</si>
  <si>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</si>
  <si>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</si>
  <si>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</si>
  <si>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</si>
  <si>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</si>
  <si>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</si>
  <si>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</si>
  <si>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</si>
  <si>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</si>
  <si>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</si>
  <si>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</si>
  <si>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</si>
  <si>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</si>
  <si>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</si>
  <si>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</si>
  <si>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</si>
  <si>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</si>
  <si>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</si>
  <si>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</si>
  <si>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</si>
  <si>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</si>
  <si>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</si>
  <si>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</si>
  <si>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</si>
  <si>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</si>
  <si>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</si>
  <si>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</si>
  <si>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</si>
  <si>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</si>
  <si>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</si>
  <si>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</si>
  <si>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</si>
  <si>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</si>
  <si>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</si>
  <si>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</si>
  <si>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</si>
  <si>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</si>
  <si>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</si>
  <si>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</si>
  <si>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</si>
  <si>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</si>
  <si>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</si>
  <si>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</si>
  <si>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</si>
  <si>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</si>
  <si>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</si>
  <si>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</si>
  <si>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</si>
  <si>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</si>
  <si>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</si>
  <si>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</si>
  <si>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</si>
  <si>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</si>
  <si>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</si>
  <si>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</si>
  <si>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</si>
  <si>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</si>
  <si>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</si>
  <si>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</si>
  <si>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</si>
  <si>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</si>
  <si>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</si>
  <si>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</si>
  <si>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</si>
  <si>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</si>
  <si>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</si>
  <si>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</si>
  <si>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</si>
  <si>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</si>
  <si>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</si>
  <si>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</si>
  <si>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</si>
  <si>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</si>
  <si>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</si>
  <si>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</si>
  <si>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</si>
  <si>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</si>
  <si>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</si>
  <si>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</si>
  <si>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</si>
  <si>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</si>
  <si>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</si>
  <si>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</si>
  <si>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</si>
  <si>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</si>
  <si>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</si>
  <si>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</si>
  <si>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</si>
  <si>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</si>
  <si>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</si>
  <si>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</si>
  <si>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</si>
  <si>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</si>
  <si>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</si>
  <si>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</si>
  <si>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</si>
  <si>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</si>
  <si>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</si>
  <si>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</si>
  <si>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</si>
  <si>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</si>
  <si>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</si>
  <si>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</si>
  <si>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</si>
  <si>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</si>
  <si>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</si>
  <si>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</si>
  <si>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</si>
  <si>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</si>
  <si>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</si>
  <si>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</si>
  <si>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</si>
  <si>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</si>
  <si>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</si>
  <si>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</si>
  <si>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</si>
  <si>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</si>
  <si>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</si>
  <si>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</si>
  <si>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</si>
  <si>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</si>
  <si>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</si>
  <si>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</si>
  <si>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</si>
  <si>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</si>
  <si>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</si>
  <si>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</si>
  <si>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</si>
  <si>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</si>
  <si>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</si>
  <si>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</si>
  <si>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</si>
  <si>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</si>
  <si>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</si>
  <si>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</si>
  <si>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</si>
  <si>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</si>
  <si>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</si>
  <si>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</si>
  <si>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</si>
  <si>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</si>
  <si>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</si>
  <si>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</si>
  <si>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</si>
  <si>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</si>
  <si>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</si>
  <si>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</si>
  <si>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</si>
  <si>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</si>
  <si>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</si>
  <si>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</si>
  <si>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</si>
  <si>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</si>
  <si>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</si>
  <si>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</si>
  <si>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</si>
  <si>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</si>
  <si>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</si>
  <si>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</si>
  <si>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</si>
  <si>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</si>
  <si>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</si>
  <si>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</si>
  <si>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</si>
  <si>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</si>
  <si>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</si>
  <si>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</si>
  <si>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</si>
  <si>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</si>
  <si>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</si>
  <si>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</si>
  <si>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</si>
  <si>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</si>
  <si>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</si>
  <si>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</si>
  <si>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</si>
  <si>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</si>
  <si>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</si>
  <si>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</si>
  <si>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</si>
  <si>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</si>
  <si>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</si>
  <si>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</si>
  <si>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</si>
  <si>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</si>
  <si>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</si>
  <si>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</si>
  <si>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</si>
  <si>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</si>
  <si>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</si>
  <si>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</si>
  <si>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</si>
  <si>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</si>
  <si>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</si>
  <si>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</si>
  <si>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</si>
  <si>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</si>
  <si>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</si>
  <si>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</si>
  <si>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</si>
  <si>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</si>
  <si>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</si>
  <si>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</si>
  <si>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</si>
  <si>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</si>
  <si>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</si>
  <si>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</si>
  <si>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</si>
  <si>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</si>
  <si>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</si>
  <si>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</si>
  <si>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</si>
  <si>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</si>
  <si>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</si>
  <si>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</si>
  <si>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</si>
  <si>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</si>
  <si>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</si>
  <si>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</si>
  <si>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</si>
  <si>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</si>
  <si>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</si>
  <si>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</si>
  <si>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</si>
  <si>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</si>
  <si>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</si>
  <si>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</si>
  <si>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</si>
  <si>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</si>
  <si>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</si>
  <si>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</si>
  <si>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</si>
  <si>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</si>
  <si>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</si>
  <si>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</si>
  <si>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</si>
  <si>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</si>
  <si>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</si>
  <si>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</si>
  <si>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</si>
  <si>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</si>
  <si>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</si>
  <si>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</si>
  <si>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</si>
  <si>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</si>
  <si>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</si>
  <si>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</si>
  <si>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</si>
  <si>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</si>
  <si>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</si>
  <si>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</si>
  <si>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</si>
  <si>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</si>
  <si>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</si>
  <si>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</si>
  <si>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</si>
  <si>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</si>
  <si>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</si>
  <si>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</si>
  <si>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</si>
  <si>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</si>
  <si>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</si>
  <si>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</si>
  <si>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</si>
  <si>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</si>
  <si>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</si>
  <si>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</si>
  <si>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</si>
  <si>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</si>
  <si>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</si>
  <si>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</si>
  <si>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</si>
  <si>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</si>
  <si>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</si>
  <si>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</si>
  <si>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</si>
  <si>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</si>
  <si>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</si>
  <si>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</si>
  <si>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</si>
  <si>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</si>
  <si>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</si>
  <si>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</si>
  <si>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</si>
  <si>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</si>
  <si>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</si>
  <si>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</si>
  <si>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</si>
  <si>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</si>
  <si>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</si>
  <si>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</si>
  <si>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</si>
  <si>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</si>
  <si>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</si>
  <si>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</si>
  <si>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</si>
  <si>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</si>
  <si>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</si>
  <si>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</si>
  <si>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</si>
  <si>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</si>
  <si>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</si>
  <si>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</si>
  <si>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</si>
  <si>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</si>
  <si>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</si>
  <si>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</si>
  <si>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</si>
  <si>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</si>
  <si>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</si>
  <si>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</si>
  <si>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</si>
  <si>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</si>
  <si>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</si>
  <si>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</si>
  <si>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</si>
  <si>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</si>
  <si>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</si>
  <si>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</si>
  <si>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</si>
  <si>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</si>
  <si>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</si>
  <si>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</si>
  <si>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</si>
  <si>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</si>
  <si>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</si>
  <si>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</si>
  <si>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</si>
  <si>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</si>
  <si>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</si>
  <si>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</si>
  <si>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</si>
  <si>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</si>
  <si>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</si>
  <si>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</si>
  <si>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</si>
  <si>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</si>
  <si>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</si>
  <si>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</si>
  <si>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</si>
  <si>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</si>
  <si>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</si>
  <si>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</si>
  <si>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</si>
  <si>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</si>
  <si>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</si>
  <si>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</si>
  <si>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</si>
  <si>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</si>
  <si>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</si>
  <si>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</si>
  <si>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</si>
  <si>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</si>
  <si>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</si>
  <si>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</si>
  <si>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</si>
  <si>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</si>
  <si>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</si>
  <si>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</si>
  <si>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</si>
  <si>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</si>
  <si>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</si>
  <si>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</si>
  <si>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</si>
  <si>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</si>
  <si>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</si>
  <si>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</si>
  <si>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</si>
  <si>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</si>
  <si>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</si>
  <si>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</si>
  <si>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</si>
  <si>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</si>
  <si>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</si>
  <si>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</si>
  <si>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</si>
  <si>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</si>
  <si>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</si>
  <si>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</si>
  <si>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</si>
  <si>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</si>
  <si>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</si>
  <si>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</si>
  <si>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</si>
  <si>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</si>
  <si>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</si>
  <si>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</si>
  <si>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</si>
  <si>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</si>
  <si>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</si>
  <si>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</si>
  <si>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</si>
  <si>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</si>
  <si>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</si>
  <si>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</si>
  <si>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</si>
  <si>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</si>
  <si>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</si>
  <si>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</si>
  <si>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</si>
  <si>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</si>
  <si>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</si>
  <si>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</si>
  <si>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</si>
  <si>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</si>
  <si>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</si>
  <si>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</si>
  <si>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</si>
  <si>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</si>
  <si>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</si>
  <si>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</si>
  <si>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</si>
  <si>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</si>
  <si>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</si>
  <si>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</si>
  <si>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</si>
  <si>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</si>
  <si>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</si>
  <si>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</si>
  <si>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</si>
  <si>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</si>
  <si>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</si>
  <si>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</si>
  <si>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</si>
  <si>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</si>
  <si>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</si>
  <si>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</si>
  <si>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</si>
  <si>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</si>
  <si>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</si>
  <si>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</si>
  <si>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</si>
  <si>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</si>
  <si>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</si>
  <si>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</si>
  <si>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</si>
  <si>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</si>
  <si>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</si>
  <si>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</si>
  <si>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</si>
  <si>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</si>
  <si>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</si>
  <si>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</si>
  <si>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</si>
  <si>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</si>
  <si>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</si>
  <si>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</si>
  <si>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</si>
  <si>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</si>
  <si>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</si>
  <si>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</si>
  <si>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</si>
  <si>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</si>
  <si>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</si>
  <si>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</si>
  <si>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</si>
  <si>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</si>
  <si>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</si>
  <si>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</si>
  <si>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</si>
  <si>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</si>
  <si>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</si>
  <si>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</si>
  <si>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</si>
  <si>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</si>
  <si>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</si>
  <si>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</si>
  <si>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</si>
  <si>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</si>
  <si>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</si>
  <si>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</si>
  <si>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</si>
  <si>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</si>
  <si>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</si>
  <si>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</si>
  <si>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</si>
  <si>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</si>
  <si>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</si>
  <si>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</si>
  <si>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</si>
  <si>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</si>
  <si>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</si>
  <si>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</si>
  <si>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</si>
  <si>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</si>
  <si>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</si>
  <si>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</si>
  <si>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</si>
  <si>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</si>
  <si>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</si>
  <si>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</si>
  <si>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</si>
  <si>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</si>
  <si>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</si>
  <si>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</si>
  <si>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</si>
  <si>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</si>
  <si>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</si>
  <si>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</si>
  <si>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</si>
  <si>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</si>
  <si>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</si>
  <si>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</si>
  <si>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</si>
  <si>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</si>
  <si>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</si>
  <si>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</si>
  <si>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</si>
  <si>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</si>
  <si>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</si>
  <si>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</si>
  <si>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</si>
  <si>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</si>
  <si>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</si>
  <si>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</si>
  <si>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</si>
  <si>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</si>
  <si>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</si>
  <si>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</si>
  <si>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</si>
  <si>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</si>
  <si>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</si>
  <si>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</si>
  <si>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</si>
  <si>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</si>
  <si>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</si>
  <si>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</si>
  <si>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</si>
  <si>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</si>
  <si>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</si>
  <si>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</si>
  <si>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</si>
  <si>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</si>
  <si>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</si>
  <si>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</si>
  <si>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</si>
  <si>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</si>
  <si>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</si>
  <si>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</si>
  <si>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</si>
  <si>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</si>
  <si>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</si>
  <si>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</si>
  <si>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</si>
  <si>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</si>
  <si>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</si>
  <si>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</si>
  <si>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</si>
  <si>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</si>
  <si>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</si>
  <si>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</si>
  <si>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</si>
  <si>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</si>
  <si>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</si>
  <si>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</si>
  <si>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</si>
  <si>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</si>
  <si>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</si>
  <si>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</si>
  <si>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</si>
  <si>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</si>
  <si>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</si>
  <si>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</si>
  <si>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</si>
  <si>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</si>
  <si>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</si>
  <si>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</si>
  <si>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</si>
  <si>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</si>
  <si>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</si>
  <si>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</si>
  <si>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</si>
  <si>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</si>
  <si>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</si>
  <si>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</si>
  <si>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</si>
  <si>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</si>
  <si>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</si>
  <si>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</si>
  <si>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</si>
  <si>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</si>
  <si>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</si>
  <si>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</si>
  <si>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</si>
  <si>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</si>
  <si>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</si>
  <si>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</si>
  <si>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</si>
  <si>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</si>
  <si>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</si>
  <si>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</si>
  <si>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</si>
  <si>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</si>
  <si>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</si>
  <si>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</si>
  <si>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</si>
  <si>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</si>
  <si>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</si>
  <si>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</si>
  <si>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</si>
  <si>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</si>
  <si>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</si>
  <si>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</si>
  <si>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</si>
  <si>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</si>
  <si>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</si>
  <si>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</si>
  <si>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</si>
  <si>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</si>
  <si>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</si>
  <si>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</si>
  <si>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</si>
  <si>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</si>
  <si>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</si>
  <si>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</si>
  <si>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</si>
  <si>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</si>
  <si>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</si>
  <si>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</si>
  <si>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</si>
  <si>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</si>
  <si>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</si>
  <si>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</si>
  <si>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</si>
  <si>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</si>
  <si>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</si>
  <si>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</si>
  <si>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</si>
  <si>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</si>
  <si>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</si>
  <si>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</si>
  <si>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</si>
  <si>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</si>
  <si>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</si>
  <si>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</si>
  <si>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</si>
  <si>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</si>
  <si>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</si>
  <si>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</si>
  <si>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</si>
  <si>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</si>
  <si>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</si>
  <si>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</si>
  <si>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</si>
  <si>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</si>
  <si>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</si>
  <si>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</si>
  <si>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</si>
  <si>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</si>
  <si>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</si>
  <si>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</si>
  <si>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</si>
  <si>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</si>
  <si>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</si>
  <si>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</si>
  <si>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</si>
  <si>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</si>
  <si>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</si>
  <si>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</si>
  <si>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</si>
  <si>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</si>
  <si>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</si>
  <si>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</si>
  <si>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</si>
  <si>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</si>
  <si>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</si>
  <si>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</si>
  <si>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</si>
  <si>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</si>
  <si>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</si>
  <si>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</si>
  <si>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</si>
  <si>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</si>
  <si>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</si>
  <si>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</si>
  <si>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</si>
  <si>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</si>
  <si>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</si>
  <si>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</si>
  <si>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</si>
  <si>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</si>
  <si>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</si>
  <si>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</si>
  <si>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</si>
  <si>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</si>
  <si>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</si>
  <si>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</si>
  <si>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</si>
  <si>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</si>
  <si>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</si>
  <si>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</si>
  <si>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</si>
  <si>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</si>
  <si>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</si>
  <si>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</si>
  <si>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</si>
  <si>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</si>
  <si>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</si>
  <si>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</si>
  <si>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</si>
  <si>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</si>
  <si>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</si>
  <si>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</si>
  <si>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</si>
  <si>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</si>
  <si>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</si>
  <si>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</si>
  <si>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</si>
  <si>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</si>
  <si>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</si>
  <si>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</si>
  <si>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</si>
  <si>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</si>
  <si>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</si>
  <si>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</si>
  <si>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</si>
  <si>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</si>
  <si>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</si>
  <si>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</si>
  <si>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</si>
  <si>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</si>
  <si>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</si>
  <si>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</si>
  <si>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</si>
  <si>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</si>
  <si>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</si>
  <si>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</si>
  <si>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</si>
  <si>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</si>
  <si>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</si>
  <si>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</si>
  <si>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</si>
  <si>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</si>
  <si>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</si>
  <si>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</si>
  <si>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</si>
  <si>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</si>
  <si>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</si>
  <si>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</si>
  <si>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</si>
  <si>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</si>
  <si>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</si>
  <si>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</si>
  <si>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</si>
  <si>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</si>
  <si>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</si>
  <si>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</si>
  <si>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</si>
  <si>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</si>
  <si>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</si>
  <si>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</si>
  <si>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</si>
  <si>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</si>
  <si>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</si>
  <si>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</si>
  <si>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</si>
  <si>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</si>
  <si>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</si>
  <si>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</si>
  <si>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</si>
  <si>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</si>
  <si>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</si>
  <si>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</si>
  <si>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</si>
  <si>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</si>
  <si>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</si>
  <si>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</si>
  <si>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</si>
  <si>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</si>
  <si>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</si>
  <si>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</si>
  <si>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</si>
  <si>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</si>
  <si>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</si>
  <si>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</si>
  <si>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</si>
  <si>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</si>
  <si>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</si>
  <si>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</si>
  <si>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</si>
  <si>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</si>
  <si>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</si>
  <si>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</si>
  <si>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</si>
  <si>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</si>
  <si>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</si>
  <si>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</si>
  <si>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</si>
  <si>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</si>
  <si>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</si>
  <si>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</si>
  <si>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</si>
  <si>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</si>
  <si>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</si>
  <si>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</si>
  <si>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</si>
  <si>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</si>
  <si>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</si>
  <si>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</si>
  <si>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</si>
  <si>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</si>
  <si>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</si>
  <si>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</si>
  <si>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</si>
  <si>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</si>
  <si>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</si>
  <si>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</si>
  <si>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</si>
  <si>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</si>
  <si>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</si>
  <si>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</si>
  <si>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</si>
  <si>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</si>
  <si>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</si>
  <si>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</si>
  <si>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</si>
  <si>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</si>
  <si>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</si>
  <si>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</si>
  <si>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</si>
  <si>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</si>
  <si>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</si>
  <si>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</si>
  <si>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</si>
  <si>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</si>
  <si>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</si>
  <si>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</si>
  <si>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</si>
  <si>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</si>
  <si>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</si>
  <si>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</si>
  <si>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</si>
  <si>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</si>
  <si>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</si>
  <si>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</si>
  <si>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</si>
  <si>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</si>
  <si>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</si>
  <si>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</si>
  <si>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</si>
  <si>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</si>
  <si>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</si>
  <si>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</si>
  <si>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</si>
  <si>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</si>
  <si>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</si>
  <si>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</si>
  <si>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</si>
  <si>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</si>
  <si>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</si>
  <si>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</si>
  <si>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</si>
  <si>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</si>
  <si>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</si>
  <si>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</si>
  <si>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</si>
  <si>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</si>
  <si>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</si>
  <si>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</si>
  <si>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</si>
  <si>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</si>
  <si>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</si>
  <si>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</si>
  <si>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</si>
  <si>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</si>
  <si>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</si>
  <si>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</si>
  <si>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</si>
  <si>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</si>
  <si>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</si>
  <si>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</si>
  <si>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</si>
  <si>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</si>
  <si>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</si>
  <si>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</si>
  <si>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</si>
  <si>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</si>
  <si>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</si>
  <si>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</si>
  <si>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</si>
  <si>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</si>
  <si>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</si>
  <si>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</si>
  <si>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</si>
  <si>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</si>
  <si>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</si>
  <si>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</si>
  <si>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</si>
  <si>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</si>
  <si>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</si>
  <si>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</si>
  <si>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</si>
  <si>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</si>
  <si>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</si>
  <si>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</si>
  <si>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</si>
  <si>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</si>
  <si>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</si>
  <si>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</si>
  <si>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</si>
  <si>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</si>
  <si>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</si>
  <si>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</si>
  <si>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</si>
  <si>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</si>
  <si>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</si>
  <si>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</si>
  <si>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</si>
  <si>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</si>
  <si>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</si>
  <si>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</si>
  <si>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</si>
  <si>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</si>
  <si>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</si>
  <si>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</si>
  <si>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</si>
  <si>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</si>
  <si>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</si>
  <si>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</si>
  <si>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</si>
  <si>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</si>
  <si>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</si>
  <si>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</si>
  <si>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</si>
  <si>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</si>
  <si>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</si>
  <si>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</si>
  <si>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</si>
  <si>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</si>
  <si>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</si>
  <si>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</si>
  <si>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</si>
  <si>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</si>
  <si>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</si>
  <si>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</si>
  <si>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</si>
  <si>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</si>
  <si>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</si>
  <si>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</si>
  <si>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</si>
  <si>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</si>
  <si>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</si>
  <si>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</si>
  <si>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</si>
  <si>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</si>
  <si>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</si>
  <si>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</si>
  <si>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</si>
  <si>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</si>
  <si>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</si>
  <si>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</si>
  <si>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</si>
  <si>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</si>
  <si>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</si>
  <si>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</si>
  <si>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</si>
  <si>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</si>
  <si>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</si>
  <si>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</si>
  <si>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</si>
  <si>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</si>
  <si>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</si>
  <si>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</si>
  <si>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</si>
  <si>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</si>
  <si>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</si>
  <si>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</si>
  <si>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</si>
  <si>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</si>
  <si>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</si>
  <si>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</si>
  <si>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</si>
  <si>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</si>
  <si>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</si>
  <si>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</si>
  <si>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</si>
  <si>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</si>
  <si>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</si>
  <si>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</si>
  <si>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</si>
  <si>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</si>
  <si>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</si>
  <si>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</si>
  <si>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</si>
  <si>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</si>
  <si>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</si>
  <si>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</si>
  <si>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</si>
  <si>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</si>
  <si>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</si>
  <si>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</si>
  <si>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</si>
  <si>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</si>
  <si>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</si>
  <si>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</si>
  <si>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</si>
  <si>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</si>
  <si>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</si>
  <si>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</si>
  <si>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</si>
  <si>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</si>
  <si>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</si>
  <si>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</si>
  <si>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</si>
  <si>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</si>
  <si>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</si>
  <si>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</si>
  <si>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</si>
  <si>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</si>
  <si>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</si>
  <si>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</si>
  <si>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</si>
  <si>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</si>
  <si>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</si>
  <si>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</si>
  <si>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</si>
  <si>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</si>
  <si>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</si>
  <si>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</si>
  <si>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</si>
  <si>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</si>
  <si>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</si>
  <si>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</si>
  <si>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</si>
  <si>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</si>
  <si>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</si>
  <si>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</si>
  <si>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</si>
  <si>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</si>
  <si>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</si>
  <si>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</si>
  <si>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</si>
  <si>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</si>
  <si>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</si>
  <si>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</si>
  <si>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</si>
  <si>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</si>
  <si>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</si>
  <si>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</si>
  <si>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</si>
  <si>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</si>
  <si>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</si>
  <si>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</si>
  <si>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</si>
  <si>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</si>
  <si>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</si>
  <si>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</si>
  <si>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</si>
  <si>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</si>
  <si>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</si>
  <si>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</si>
  <si>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</si>
  <si>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</si>
  <si>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</si>
  <si>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</si>
  <si>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</si>
  <si>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</si>
  <si>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</si>
  <si>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</si>
  <si>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</si>
  <si>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</si>
  <si>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</si>
  <si>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</si>
  <si>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</si>
  <si>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</si>
  <si>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</si>
  <si>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</si>
  <si>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</si>
  <si>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</si>
  <si>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</si>
  <si>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</si>
  <si>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</si>
  <si>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</si>
  <si>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</si>
  <si>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</si>
  <si>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</si>
  <si>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</si>
  <si>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</si>
  <si>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</si>
  <si>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</si>
  <si>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</si>
  <si>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</si>
  <si>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</si>
  <si>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</si>
  <si>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</si>
  <si>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</si>
  <si>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</si>
  <si>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</si>
  <si>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</si>
  <si>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</si>
  <si>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</si>
  <si>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</si>
  <si>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</si>
  <si>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</si>
  <si>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</si>
  <si>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</si>
  <si>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</si>
  <si>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</si>
  <si>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</si>
  <si>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</si>
  <si>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</si>
  <si>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</si>
  <si>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</si>
  <si>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</si>
  <si>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</si>
  <si>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</si>
  <si>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</si>
  <si>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</si>
  <si>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</si>
  <si>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</si>
  <si>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</si>
  <si>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</si>
  <si>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</si>
  <si>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</si>
  <si>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</si>
  <si>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</si>
  <si>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</si>
  <si>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</si>
  <si>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</si>
  <si>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</si>
  <si>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</si>
  <si>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</si>
  <si>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</si>
  <si>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</si>
  <si>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</si>
  <si>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</si>
  <si>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</si>
  <si>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</si>
  <si>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</si>
  <si>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</si>
  <si>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</si>
  <si>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</si>
  <si>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</si>
  <si>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</si>
  <si>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</si>
  <si>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</si>
  <si>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</si>
  <si>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</si>
  <si>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</si>
  <si>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</si>
  <si>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</si>
  <si>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</si>
  <si>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</si>
  <si>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</si>
  <si>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</si>
  <si>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</si>
  <si>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</si>
  <si>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</si>
  <si>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</si>
  <si>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</si>
  <si>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</si>
  <si>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</si>
  <si>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</si>
  <si>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</si>
  <si>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</si>
  <si>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</si>
  <si>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</si>
  <si>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</si>
  <si>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</si>
  <si>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</si>
  <si>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</si>
  <si>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</si>
  <si>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</si>
  <si>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</si>
  <si>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</si>
  <si>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</si>
  <si>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</si>
  <si>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</si>
  <si>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</si>
  <si>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</si>
  <si>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</si>
  <si>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</si>
  <si>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</si>
  <si>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</si>
  <si>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</si>
  <si>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</si>
  <si>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</si>
  <si>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</si>
  <si>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</si>
  <si>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</si>
  <si>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</si>
  <si>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</si>
  <si>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</si>
  <si>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</si>
  <si>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</si>
  <si>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</si>
  <si>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</si>
  <si>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</si>
  <si>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</si>
  <si>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</si>
  <si>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</si>
  <si>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</si>
  <si>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</si>
  <si>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</si>
  <si>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</si>
  <si>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</si>
  <si>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</si>
  <si>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</si>
  <si>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</si>
  <si>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</si>
  <si>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</si>
  <si>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</si>
  <si>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</si>
  <si>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</si>
  <si>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</si>
  <si>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</si>
  <si>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</si>
  <si>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</si>
  <si>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</si>
  <si>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</si>
  <si>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</si>
  <si>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</si>
  <si>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</si>
  <si>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</si>
  <si>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</si>
  <si>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</si>
  <si>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</si>
  <si>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</si>
  <si>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</si>
  <si>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</si>
  <si>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</si>
  <si>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</si>
  <si>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</si>
  <si>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</si>
  <si>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</si>
  <si>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</si>
  <si>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</si>
  <si>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</si>
  <si>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</si>
  <si>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</si>
  <si>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</si>
  <si>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</si>
  <si>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</si>
  <si>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</si>
  <si>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</si>
  <si>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</si>
  <si>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</si>
  <si>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</si>
  <si>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</si>
  <si>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</si>
  <si>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</si>
  <si>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</si>
  <si>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</si>
  <si>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</si>
  <si>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</si>
  <si>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</si>
  <si>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</si>
  <si>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</si>
  <si>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</si>
  <si>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</si>
  <si>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</si>
  <si>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</si>
  <si>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</si>
  <si>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</si>
  <si>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</si>
  <si>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</si>
  <si>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</si>
  <si>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</si>
  <si>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</si>
  <si>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</si>
  <si>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</si>
  <si>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</si>
  <si>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</si>
  <si>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</si>
  <si>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</si>
  <si>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</si>
  <si>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</si>
  <si>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</si>
  <si>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</si>
  <si>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</si>
  <si>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</si>
  <si>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</si>
  <si>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</si>
  <si>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</si>
  <si>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</si>
  <si>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</si>
  <si>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</si>
  <si>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</si>
  <si>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</si>
  <si>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</si>
  <si>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</si>
  <si>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</si>
  <si>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</si>
  <si>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</si>
  <si>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</si>
  <si>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</si>
  <si>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</si>
  <si>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</si>
  <si>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</si>
  <si>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</si>
  <si>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</si>
  <si>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</si>
  <si>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</si>
  <si>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</si>
  <si>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</si>
  <si>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</si>
  <si>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</si>
  <si>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</si>
  <si>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</si>
  <si>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</si>
  <si>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</si>
  <si>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</si>
  <si>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</si>
  <si>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</si>
  <si>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</si>
  <si>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</si>
  <si>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</si>
  <si>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</si>
  <si>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</si>
  <si>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</si>
  <si>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</si>
  <si>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</si>
  <si>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</si>
  <si>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</si>
  <si>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</si>
  <si>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</si>
  <si>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</si>
  <si>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</si>
  <si>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</si>
  <si>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</si>
  <si>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</si>
  <si>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</si>
  <si>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</si>
  <si>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</si>
  <si>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</si>
  <si>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</si>
  <si>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</si>
  <si>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</si>
  <si>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</si>
  <si>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</si>
  <si>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</si>
  <si>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</si>
  <si>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</si>
  <si>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</si>
  <si>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</si>
  <si>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</si>
  <si>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</si>
  <si>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</si>
  <si>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</si>
  <si>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</si>
  <si>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</si>
  <si>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</si>
  <si>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</si>
  <si>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</si>
  <si>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</si>
  <si>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</si>
  <si>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</si>
  <si>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</si>
  <si>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</si>
  <si>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</si>
  <si>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</si>
  <si>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</si>
  <si>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</si>
  <si>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</si>
  <si>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</si>
  <si>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</si>
  <si>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</si>
  <si>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</si>
  <si>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</si>
  <si>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</si>
  <si>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</si>
  <si>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</si>
  <si>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</si>
  <si>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</si>
  <si>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</si>
  <si>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</si>
  <si>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</si>
  <si>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</si>
  <si>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</si>
  <si>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</si>
  <si>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</si>
  <si>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</si>
  <si>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</si>
  <si>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</si>
  <si>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</si>
  <si>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</si>
  <si>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</si>
  <si>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</si>
  <si>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</si>
  <si>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</si>
  <si>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</si>
  <si>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</si>
  <si>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</si>
  <si>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</si>
  <si>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</si>
  <si>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</si>
  <si>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</si>
  <si>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</si>
  <si>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</si>
  <si>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</si>
  <si>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</si>
  <si>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</si>
  <si>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</si>
  <si>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</si>
  <si>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</si>
  <si>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</si>
  <si>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</si>
  <si>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</si>
  <si>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</si>
  <si>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</si>
  <si>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</si>
  <si>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</si>
  <si>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</si>
  <si>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</si>
  <si>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</si>
  <si>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</si>
  <si>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</si>
  <si>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</si>
  <si>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</si>
  <si>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</si>
  <si>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</si>
  <si>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</si>
  <si>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</si>
  <si>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</si>
  <si>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</si>
  <si>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</si>
  <si>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</si>
  <si>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</si>
  <si>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</si>
  <si>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</si>
  <si>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</si>
  <si>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</si>
  <si>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</si>
  <si>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</si>
  <si>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</si>
  <si>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</si>
  <si>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</si>
  <si>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</si>
  <si>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</si>
  <si>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</si>
  <si>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</si>
  <si>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</si>
  <si>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</si>
  <si>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</si>
  <si>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</si>
  <si>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</si>
  <si>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</si>
  <si>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</si>
  <si>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</si>
  <si>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</si>
  <si>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</si>
  <si>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</si>
  <si>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</si>
  <si>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</si>
  <si>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</si>
  <si>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</si>
  <si>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</si>
  <si>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</si>
  <si>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</si>
  <si>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</si>
  <si>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</si>
  <si>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</si>
  <si>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</si>
  <si>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</si>
  <si>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</si>
  <si>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</si>
  <si>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</si>
  <si>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</si>
  <si>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</si>
  <si>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</si>
  <si>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</si>
  <si>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</si>
  <si>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</si>
  <si>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</si>
  <si>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</si>
  <si>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</si>
  <si>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</si>
  <si>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</si>
  <si>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</si>
  <si>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</si>
  <si>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</si>
  <si>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</si>
  <si>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</si>
  <si>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</si>
  <si>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</si>
  <si>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</si>
  <si>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</si>
  <si>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</si>
  <si>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</si>
  <si>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</si>
  <si>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</si>
  <si>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</si>
  <si>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</si>
  <si>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</si>
  <si>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</si>
  <si>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</si>
  <si>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</si>
  <si>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</si>
  <si>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</si>
  <si>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</si>
  <si>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</si>
  <si>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</si>
  <si>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</si>
  <si>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</si>
  <si>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</si>
  <si>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</si>
  <si>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</si>
  <si>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</si>
  <si>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</si>
  <si>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</si>
  <si>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</si>
  <si>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</si>
  <si>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</si>
  <si>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</si>
  <si>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</si>
  <si>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</si>
  <si>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</si>
  <si>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</si>
  <si>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</si>
  <si>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</si>
  <si>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</si>
  <si>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</si>
  <si>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</si>
  <si>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</si>
  <si>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</si>
  <si>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</si>
  <si>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</si>
  <si>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</si>
  <si>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</si>
  <si>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</si>
  <si>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</si>
  <si>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</si>
  <si>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</si>
  <si>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</si>
  <si>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</si>
  <si>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</si>
  <si>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</si>
  <si>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</si>
  <si>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</si>
  <si>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</si>
  <si>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</si>
  <si>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</si>
  <si>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</si>
  <si>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</si>
  <si>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</si>
  <si>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</si>
  <si>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</si>
  <si>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</si>
  <si>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</si>
  <si>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</si>
  <si>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</si>
  <si>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</si>
  <si>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</si>
  <si>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</si>
  <si>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</si>
  <si>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</si>
  <si>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</si>
  <si>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</si>
  <si>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</si>
  <si>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</si>
  <si>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</si>
  <si>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</si>
  <si>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</si>
  <si>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</si>
  <si>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</si>
  <si>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</si>
  <si>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</si>
  <si>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</si>
  <si>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</si>
  <si>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</si>
  <si>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</si>
  <si>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</si>
  <si>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</si>
  <si>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</si>
  <si>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</si>
  <si>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</si>
  <si>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</si>
  <si>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</si>
  <si>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</si>
  <si>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</si>
  <si>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</si>
  <si>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</si>
  <si>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</si>
  <si>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</si>
  <si>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</si>
  <si>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</si>
  <si>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</si>
  <si>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</si>
  <si>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</si>
  <si>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</si>
  <si>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</si>
  <si>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</si>
  <si>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</si>
  <si>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</si>
  <si>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</si>
  <si>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</si>
  <si>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</si>
  <si>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</si>
  <si>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</si>
  <si>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</si>
  <si>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</si>
  <si>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</si>
  <si>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</si>
  <si>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</si>
  <si>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</si>
  <si>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</si>
  <si>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</si>
  <si>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</si>
  <si>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</si>
  <si>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</si>
  <si>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</si>
  <si>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</si>
  <si>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</si>
  <si>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</si>
  <si>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</si>
  <si>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</si>
  <si>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</si>
  <si>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</si>
  <si>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</si>
  <si>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</si>
  <si>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</si>
  <si>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</si>
  <si>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</si>
  <si>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</si>
  <si>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</si>
  <si>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</si>
  <si>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</si>
  <si>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</si>
  <si>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</si>
  <si>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</si>
  <si>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</si>
  <si>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</si>
  <si>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</si>
  <si>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</si>
  <si>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</si>
  <si>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</si>
  <si>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</si>
  <si>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</si>
  <si>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</si>
  <si>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</si>
  <si>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</si>
  <si>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</si>
  <si>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</si>
  <si>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</si>
  <si>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</si>
  <si>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</si>
  <si>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</si>
  <si>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</si>
  <si>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</si>
  <si>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</si>
  <si>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</si>
  <si>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</si>
  <si>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</si>
  <si>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</si>
  <si>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</si>
  <si>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</si>
  <si>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</si>
  <si>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</si>
  <si>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</si>
  <si>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</si>
  <si>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</si>
  <si>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</si>
  <si>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</si>
  <si>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</si>
  <si>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</si>
  <si>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</si>
  <si>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</si>
  <si>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</si>
  <si>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</si>
  <si>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</si>
  <si>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</si>
  <si>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</si>
  <si>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</si>
  <si>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</si>
  <si>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</si>
  <si>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</si>
  <si>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</si>
  <si>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</si>
  <si>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</si>
  <si>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</si>
  <si>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</si>
  <si>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</si>
  <si>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</si>
  <si>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</si>
  <si>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</si>
  <si>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</si>
  <si>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</si>
  <si>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</si>
  <si>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</si>
  <si>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</si>
  <si>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</si>
  <si>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</si>
  <si>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</si>
  <si>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</si>
  <si>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</si>
  <si>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</si>
  <si>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</si>
  <si>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</si>
  <si>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</si>
  <si>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</si>
  <si>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</si>
  <si>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</si>
  <si>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</si>
  <si>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</si>
  <si>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</si>
  <si>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</si>
  <si>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</si>
  <si>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</si>
  <si>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</si>
  <si>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</si>
  <si>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</si>
  <si>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</si>
  <si>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</si>
  <si>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</si>
  <si>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</si>
  <si>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</si>
  <si>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</si>
  <si>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</si>
  <si>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</si>
  <si>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</si>
  <si>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</si>
  <si>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</si>
  <si>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</si>
  <si>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</si>
  <si>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</si>
  <si>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</si>
  <si>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</si>
  <si>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</si>
  <si>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</si>
  <si>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</si>
  <si>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</si>
  <si>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</si>
  <si>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</si>
  <si>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</si>
  <si>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</si>
  <si>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</si>
  <si>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</si>
  <si>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</si>
  <si>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</si>
  <si>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</si>
  <si>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</si>
  <si>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</si>
  <si>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</si>
  <si>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</si>
  <si>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</si>
  <si>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</si>
  <si>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</si>
  <si>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</si>
  <si>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</si>
  <si>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</si>
  <si>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</si>
  <si>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</si>
  <si>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</si>
  <si>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</si>
  <si>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</si>
  <si>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</si>
  <si>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</si>
  <si>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</si>
  <si>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</si>
  <si>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</si>
  <si>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</si>
  <si>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</si>
  <si>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</si>
  <si>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</si>
  <si>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</si>
  <si>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</si>
  <si>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</si>
  <si>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</si>
  <si>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</si>
  <si>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</si>
  <si>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</si>
  <si>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</si>
  <si>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</si>
  <si>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</si>
  <si>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</si>
  <si>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</si>
  <si>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</si>
  <si>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</si>
  <si>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</si>
  <si>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</si>
  <si>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</si>
  <si>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</si>
  <si>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</si>
  <si>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</si>
  <si>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</si>
  <si>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</si>
  <si>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</si>
  <si>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</si>
  <si>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</si>
  <si>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</si>
  <si>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</si>
  <si>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</si>
  <si>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</si>
  <si>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</si>
  <si>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</si>
  <si>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</si>
  <si>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</si>
  <si>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</si>
  <si>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</si>
  <si>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</si>
  <si>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</si>
  <si>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</si>
  <si>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</si>
  <si>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</si>
  <si>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</si>
  <si>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</si>
  <si>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</si>
  <si>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</si>
  <si>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</si>
  <si>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</si>
  <si>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</si>
  <si>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</si>
  <si>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</si>
  <si>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</si>
  <si>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</si>
  <si>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</si>
  <si>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</si>
  <si>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</si>
  <si>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</si>
  <si>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</si>
  <si>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</si>
  <si>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</si>
  <si>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</si>
  <si>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</si>
  <si>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</si>
  <si>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</si>
  <si>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</si>
  <si>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</si>
  <si>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</si>
  <si>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</si>
  <si>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</si>
  <si>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</si>
  <si>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</si>
  <si>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</si>
  <si>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</si>
  <si>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</si>
  <si>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</si>
  <si>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</si>
  <si>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</si>
  <si>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</si>
  <si>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</si>
  <si>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</si>
  <si>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</si>
  <si>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</si>
  <si>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</si>
  <si>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</si>
  <si>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</si>
  <si>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</si>
  <si>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</si>
  <si>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</si>
  <si>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</si>
  <si>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</si>
  <si>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</si>
  <si>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</si>
  <si>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</si>
  <si>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</si>
  <si>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</si>
  <si>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</si>
  <si>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</si>
  <si>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</si>
  <si>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</si>
  <si>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</si>
  <si>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</si>
  <si>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</si>
  <si>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</si>
  <si>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</si>
  <si>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</si>
  <si>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</si>
  <si>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</si>
  <si>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</si>
  <si>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</si>
  <si>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</si>
  <si>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</si>
  <si>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</si>
  <si>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</si>
  <si>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</si>
  <si>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</si>
  <si>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</si>
  <si>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</si>
  <si>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</si>
  <si>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</si>
  <si>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</si>
  <si>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</si>
  <si>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</si>
  <si>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</si>
  <si>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</si>
  <si>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</si>
  <si>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</si>
  <si>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</si>
  <si>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</si>
  <si>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</si>
  <si>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</si>
  <si>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</si>
  <si>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</si>
  <si>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</si>
  <si>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</si>
  <si>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</si>
  <si>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</si>
  <si>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</si>
  <si>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</si>
  <si>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</si>
  <si>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</si>
  <si>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</si>
  <si>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</si>
  <si>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</si>
  <si>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</si>
  <si>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</si>
  <si>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</si>
  <si>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</si>
  <si>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</si>
  <si>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</si>
  <si>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</si>
  <si>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</si>
  <si>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</si>
  <si>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</si>
  <si>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</si>
  <si>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</si>
  <si>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</si>
  <si>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</si>
  <si>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</si>
  <si>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</si>
  <si>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</si>
  <si>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</si>
  <si>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</si>
  <si>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</si>
  <si>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</si>
  <si>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</si>
  <si>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</si>
  <si>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</si>
  <si>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</si>
  <si>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</si>
  <si>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</si>
  <si>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</si>
  <si>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</si>
  <si>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</si>
  <si>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</si>
  <si>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</si>
  <si>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</si>
  <si>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</si>
  <si>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</si>
  <si>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</si>
  <si>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</si>
  <si>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</si>
  <si>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</si>
  <si>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</si>
  <si>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</si>
  <si>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</si>
  <si>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</si>
  <si>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</si>
  <si>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</si>
  <si>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</si>
  <si>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</si>
  <si>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</si>
  <si>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</si>
  <si>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</si>
  <si>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</si>
  <si>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</si>
  <si>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</si>
  <si>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</si>
  <si>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</si>
  <si>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</si>
  <si>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</si>
  <si>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</si>
  <si>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</si>
  <si>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</si>
  <si>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</si>
  <si>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</si>
  <si>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</si>
  <si>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</si>
  <si>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</si>
  <si>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</si>
  <si>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</si>
  <si>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</si>
  <si>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</si>
  <si>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</si>
  <si>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</si>
  <si>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</si>
  <si>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</si>
  <si>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</si>
  <si>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</si>
  <si>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</si>
  <si>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</si>
  <si>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</si>
  <si>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</si>
  <si>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</si>
  <si>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</si>
  <si>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</si>
  <si>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</si>
  <si>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</si>
  <si>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</si>
  <si>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</si>
  <si>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</si>
  <si>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</si>
  <si>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</si>
  <si>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</si>
  <si>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</si>
  <si>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</si>
  <si>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</si>
  <si>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</si>
  <si>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</si>
  <si>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</si>
  <si>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</si>
  <si>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</si>
  <si>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</si>
  <si>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</si>
  <si>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</si>
  <si>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</si>
  <si>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</si>
  <si>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</si>
  <si>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</si>
  <si>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</si>
  <si>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</si>
  <si>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</si>
  <si>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</si>
  <si>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</si>
  <si>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</si>
  <si>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</si>
  <si>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</si>
  <si>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</si>
  <si>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</si>
  <si>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</si>
  <si>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</si>
  <si>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</si>
  <si>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</si>
  <si>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</si>
  <si>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</si>
  <si>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</si>
  <si>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</si>
  <si>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</si>
  <si>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</si>
  <si>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</si>
  <si>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</si>
  <si>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</si>
  <si>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</si>
  <si>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</si>
  <si>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</si>
  <si>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</si>
  <si>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</si>
  <si>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</si>
  <si>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</si>
  <si>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</si>
  <si>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</si>
  <si>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</si>
  <si>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</si>
  <si>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</si>
  <si>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</si>
  <si>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</si>
  <si>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</si>
  <si>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</si>
  <si>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</si>
  <si>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</si>
  <si>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</si>
  <si>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</si>
  <si>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</si>
  <si>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</si>
  <si>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</si>
  <si>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</si>
  <si>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</si>
  <si>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</si>
  <si>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</si>
  <si>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</si>
  <si>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</si>
  <si>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</si>
  <si>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</si>
  <si>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</si>
  <si>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</si>
  <si>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</si>
  <si>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</si>
  <si>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</si>
  <si>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</si>
  <si>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</si>
  <si>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</si>
  <si>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</si>
  <si>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</si>
  <si>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</si>
  <si>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</si>
  <si>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</si>
  <si>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</si>
  <si>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</si>
  <si>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</si>
  <si>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</si>
  <si>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</si>
  <si>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</si>
  <si>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</si>
  <si>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</si>
  <si>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</si>
  <si>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</si>
  <si>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</si>
  <si>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</si>
  <si>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</si>
  <si>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</si>
  <si>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</si>
  <si>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</si>
  <si>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</si>
  <si>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</si>
  <si>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</si>
  <si>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</si>
  <si>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</si>
  <si>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</si>
  <si>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</si>
  <si>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</si>
  <si>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</si>
  <si>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</si>
  <si>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</si>
  <si>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</si>
  <si>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</si>
  <si>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</si>
  <si>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</si>
  <si>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</si>
  <si>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</si>
  <si>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</si>
  <si>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</si>
  <si>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</si>
  <si>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</si>
  <si>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</si>
  <si>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</si>
  <si>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</si>
  <si>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</si>
  <si>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</si>
  <si>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</si>
  <si>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</si>
  <si>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</si>
  <si>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</si>
  <si>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</si>
  <si>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</si>
  <si>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</si>
  <si>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</si>
  <si>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</si>
  <si>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</si>
  <si>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</si>
  <si>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</si>
  <si>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</si>
  <si>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</si>
  <si>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</si>
  <si>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</si>
  <si>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</si>
  <si>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</si>
  <si>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</si>
  <si>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</si>
  <si>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</si>
  <si>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</si>
  <si>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</si>
  <si>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</si>
  <si>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</si>
  <si>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</si>
  <si>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</si>
  <si>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</si>
  <si>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</si>
  <si>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</si>
  <si>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</si>
  <si>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</si>
  <si>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</si>
  <si>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</si>
  <si>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</si>
  <si>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</si>
  <si>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</si>
  <si>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</si>
  <si>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</si>
  <si>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</si>
  <si>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</si>
  <si>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</si>
  <si>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</si>
  <si>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</si>
  <si>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</si>
  <si>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</si>
  <si>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</si>
  <si>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</si>
  <si>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</si>
  <si>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</si>
  <si>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</si>
  <si>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</si>
  <si>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</si>
  <si>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</si>
  <si>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</si>
  <si>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</si>
  <si>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</si>
  <si>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</si>
  <si>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</si>
  <si>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</si>
  <si>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</si>
  <si>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</si>
  <si>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</si>
  <si>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</si>
  <si>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</si>
  <si>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</si>
  <si>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</si>
  <si>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</si>
  <si>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</si>
  <si>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</si>
  <si>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</si>
  <si>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</si>
  <si>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</si>
  <si>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</si>
  <si>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</si>
  <si>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</si>
  <si>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</si>
  <si>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</si>
  <si>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</si>
  <si>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</si>
  <si>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</si>
  <si>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</si>
  <si>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</si>
  <si>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</si>
  <si>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</si>
  <si>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</si>
  <si>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</si>
  <si>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</si>
  <si>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</si>
  <si>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</si>
  <si>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</si>
  <si>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</si>
  <si>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</si>
  <si>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</si>
  <si>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</si>
  <si>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</si>
  <si>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</si>
  <si>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</si>
  <si>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</si>
  <si>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</si>
  <si>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</si>
  <si>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</si>
  <si>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</si>
  <si>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</si>
  <si>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</si>
  <si>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</si>
  <si>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</si>
  <si>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</si>
  <si>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</si>
  <si>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</si>
  <si>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</si>
  <si>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</si>
  <si>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</si>
  <si>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</si>
  <si>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</si>
  <si>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</si>
  <si>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</si>
  <si>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</si>
  <si>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</si>
  <si>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</si>
  <si>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</si>
  <si>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</si>
  <si>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</si>
  <si>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</si>
  <si>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</si>
  <si>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</si>
  <si>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</si>
  <si>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</si>
  <si>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</si>
  <si>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</si>
  <si>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</si>
  <si>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</si>
  <si>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</si>
  <si>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</si>
  <si>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</si>
  <si>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</si>
  <si>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</si>
  <si>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</si>
  <si>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</si>
  <si>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</si>
  <si>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</si>
  <si>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</si>
  <si>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</si>
  <si>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</si>
  <si>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</si>
  <si>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</si>
  <si>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</si>
  <si>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</si>
  <si>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</si>
  <si>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</si>
  <si>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</si>
  <si>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</si>
  <si>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</si>
  <si>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</si>
  <si>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</si>
  <si>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</si>
  <si>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</si>
  <si>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</si>
  <si>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</si>
  <si>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</si>
  <si>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</si>
  <si>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</si>
  <si>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</si>
  <si>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</si>
  <si>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</si>
  <si>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</si>
  <si>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</si>
  <si>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</si>
  <si>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</si>
  <si>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</si>
  <si>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</si>
  <si>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</si>
  <si>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</si>
  <si>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</si>
  <si>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</si>
  <si>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</si>
  <si>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</si>
  <si>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</si>
  <si>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</si>
  <si>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</si>
  <si>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</si>
  <si>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</si>
  <si>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</si>
  <si>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</si>
  <si>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</si>
  <si>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</si>
  <si>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</si>
  <si>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</si>
  <si>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</si>
  <si>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</si>
  <si>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</si>
  <si>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</si>
  <si>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</si>
  <si>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</si>
  <si>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</si>
  <si>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</si>
  <si>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</si>
  <si>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</si>
  <si>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</si>
  <si>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</si>
  <si>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</si>
  <si>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</si>
  <si>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</si>
  <si>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</si>
  <si>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</si>
  <si>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</si>
  <si>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</si>
  <si>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</si>
  <si>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</si>
  <si>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</si>
  <si>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</si>
  <si>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</si>
  <si>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</si>
  <si>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</si>
  <si>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</si>
  <si>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</si>
  <si>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</si>
  <si>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</si>
  <si>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</si>
  <si>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</si>
  <si>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</si>
  <si>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</si>
  <si>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</si>
  <si>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</si>
  <si>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</si>
  <si>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</si>
  <si>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</si>
  <si>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</si>
  <si>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</si>
  <si>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</si>
  <si>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</si>
  <si>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</si>
  <si>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</si>
  <si>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</si>
  <si>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</si>
  <si>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</si>
  <si>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</si>
  <si>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</si>
  <si>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</si>
  <si>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</si>
  <si>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</si>
  <si>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</si>
  <si>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</si>
  <si>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</si>
  <si>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</si>
  <si>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</si>
  <si>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</si>
  <si>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</si>
  <si>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</si>
  <si>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</si>
  <si>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</si>
  <si>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</si>
  <si>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</si>
  <si>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</si>
  <si>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</si>
  <si>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</si>
  <si>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</si>
  <si>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</si>
  <si>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</si>
  <si>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</si>
  <si>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</si>
  <si>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</si>
  <si>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</si>
  <si>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</si>
  <si>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</si>
  <si>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</si>
  <si>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</si>
  <si>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</si>
  <si>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</si>
  <si>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</si>
  <si>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</si>
  <si>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</si>
  <si>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</si>
  <si>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</si>
  <si>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</si>
  <si>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</si>
  <si>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</si>
  <si>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</si>
  <si>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</si>
  <si>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</si>
  <si>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</si>
  <si>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</si>
  <si>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</si>
  <si>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</si>
  <si>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</si>
  <si>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</si>
  <si>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</si>
  <si>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</si>
  <si>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</si>
  <si>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</si>
  <si>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</si>
  <si>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</si>
  <si>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</si>
  <si>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</si>
  <si>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</si>
  <si>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</si>
  <si>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</si>
  <si>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</si>
  <si>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</si>
  <si>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</si>
  <si>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</si>
  <si>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</si>
  <si>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</si>
  <si>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</si>
  <si>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</si>
  <si>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</si>
  <si>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</si>
  <si>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</si>
  <si>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</si>
  <si>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</si>
  <si>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</si>
  <si>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</si>
  <si>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</si>
  <si>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</si>
  <si>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</si>
  <si>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</si>
  <si>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</si>
  <si>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</si>
  <si>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</si>
  <si>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</si>
  <si>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</si>
  <si>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</si>
  <si>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</si>
  <si>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</si>
  <si>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</si>
  <si>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</si>
  <si>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</si>
  <si>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</si>
  <si>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</si>
  <si>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</si>
  <si>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</si>
  <si>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</si>
  <si>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</si>
  <si>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</si>
  <si>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</si>
  <si>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</si>
  <si>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</si>
  <si>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</si>
  <si>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</si>
  <si>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</si>
  <si>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</si>
  <si>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</si>
  <si>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</si>
  <si>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</si>
  <si>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</si>
  <si>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</si>
  <si>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</si>
  <si>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</si>
  <si>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</si>
  <si>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</si>
  <si>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</si>
  <si>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</si>
  <si>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</si>
  <si>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</si>
  <si>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</si>
  <si>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</si>
  <si>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</si>
  <si>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</si>
  <si>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</si>
  <si>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</si>
  <si>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</si>
  <si>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</si>
  <si>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</si>
  <si>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</si>
  <si>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</si>
  <si>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</si>
  <si>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</si>
  <si>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</si>
  <si>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</si>
  <si>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</si>
  <si>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</si>
  <si>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</si>
  <si>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</si>
  <si>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</si>
  <si>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</si>
  <si>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</si>
  <si>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</si>
  <si>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</si>
  <si>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</si>
  <si>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</si>
  <si>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</si>
  <si>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</si>
  <si>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</si>
  <si>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</si>
  <si>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</si>
  <si>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</si>
  <si>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</si>
  <si>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</si>
  <si>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</si>
  <si>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</si>
  <si>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</si>
  <si>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</si>
  <si>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</si>
  <si>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</si>
  <si>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</si>
  <si>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</si>
  <si>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</si>
  <si>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</si>
  <si>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</si>
  <si>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</si>
  <si>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</si>
  <si>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</si>
  <si>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</si>
  <si>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</si>
  <si>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</si>
  <si>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</si>
  <si>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</si>
  <si>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</si>
  <si>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</si>
  <si>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</si>
  <si>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</si>
  <si>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</si>
  <si>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</si>
  <si>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</si>
  <si>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</si>
  <si>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</si>
  <si>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</si>
  <si>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</si>
  <si>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</si>
  <si>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</si>
  <si>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</si>
  <si>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</si>
  <si>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</si>
  <si>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</si>
  <si>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</si>
  <si>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</si>
  <si>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</si>
  <si>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</si>
  <si>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</si>
  <si>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</si>
  <si>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</si>
  <si>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</si>
  <si>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</si>
  <si>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</si>
  <si>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</si>
  <si>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</si>
  <si>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</si>
  <si>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</si>
  <si>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</si>
  <si>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</si>
  <si>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</si>
  <si>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</si>
  <si>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</si>
  <si>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</si>
  <si>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</si>
  <si>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</si>
  <si>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</si>
  <si>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</si>
  <si>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</si>
  <si>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</si>
  <si>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</si>
  <si>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</si>
  <si>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</si>
  <si>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</si>
  <si>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</si>
  <si>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</si>
  <si>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</si>
  <si>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</si>
  <si>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</si>
  <si>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</si>
  <si>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</si>
  <si>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</si>
  <si>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</si>
  <si>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</si>
  <si>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</si>
  <si>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</si>
  <si>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</si>
  <si>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</si>
  <si>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</si>
  <si>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</si>
  <si>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</si>
  <si>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</si>
  <si>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</si>
  <si>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</si>
  <si>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</si>
  <si>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</si>
  <si>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</si>
  <si>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</si>
  <si>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</si>
  <si>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</si>
  <si>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</si>
  <si>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</si>
  <si>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</si>
  <si>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</si>
  <si>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</si>
  <si>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</si>
  <si>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</si>
  <si>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</si>
  <si>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</si>
  <si>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</si>
  <si>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</si>
  <si>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</si>
  <si>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</si>
  <si>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</si>
  <si>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</si>
  <si>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</si>
  <si>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</si>
  <si>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</si>
  <si>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</si>
  <si>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</si>
  <si>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</si>
  <si>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</si>
  <si>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</si>
  <si>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</si>
  <si>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</si>
  <si>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</si>
  <si>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</si>
  <si>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</si>
  <si>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</si>
  <si>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</si>
  <si>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</si>
  <si>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</si>
  <si>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</si>
  <si>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</si>
  <si>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</si>
  <si>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</si>
  <si>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</si>
  <si>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</si>
  <si>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</si>
  <si>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</si>
  <si>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</si>
  <si>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</si>
  <si>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</si>
  <si>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</si>
  <si>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</si>
  <si>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</si>
  <si>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</si>
  <si>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</si>
  <si>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</si>
  <si>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</si>
  <si>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</si>
  <si>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</si>
  <si>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</si>
  <si>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</si>
  <si>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</si>
  <si>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</si>
  <si>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</si>
  <si>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</si>
  <si>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</si>
  <si>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</si>
  <si>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</si>
  <si>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</si>
  <si>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</si>
  <si>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</si>
  <si>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</si>
  <si>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</si>
  <si>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</si>
  <si>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</si>
  <si>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</si>
  <si>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</si>
  <si>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</si>
  <si>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</si>
  <si>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</si>
  <si>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</si>
  <si>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</si>
  <si>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</si>
  <si>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</si>
  <si>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</si>
  <si>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</si>
  <si>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</si>
  <si>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</si>
  <si>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</si>
  <si>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</si>
  <si>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</si>
  <si>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</si>
  <si>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</si>
  <si>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</si>
  <si>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</si>
  <si>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</si>
  <si>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</si>
  <si>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</si>
  <si>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</si>
  <si>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</si>
  <si>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</si>
  <si>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</si>
  <si>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</si>
  <si>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</si>
  <si>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</si>
  <si>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</si>
  <si>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</si>
  <si>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</si>
  <si>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</si>
  <si>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</si>
  <si>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</si>
  <si>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</si>
  <si>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</si>
  <si>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</si>
  <si>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</si>
  <si>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</si>
  <si>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</si>
  <si>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</si>
  <si>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</si>
  <si>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</si>
  <si>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</si>
  <si>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</si>
  <si>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</si>
  <si>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</si>
  <si>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</si>
  <si>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</si>
  <si>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</si>
  <si>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</si>
  <si>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</si>
  <si>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</si>
  <si>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</si>
  <si>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</si>
  <si>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</si>
  <si>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</si>
  <si>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</si>
  <si>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</si>
  <si>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</si>
  <si>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</si>
  <si>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</si>
  <si>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</si>
  <si>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</si>
  <si>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</si>
  <si>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</si>
  <si>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</si>
  <si>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</si>
  <si>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</si>
  <si>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</si>
  <si>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</si>
  <si>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</si>
  <si>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</si>
  <si>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</si>
  <si>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</si>
  <si>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</si>
  <si>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</si>
  <si>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</si>
  <si>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</si>
  <si>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</si>
  <si>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</si>
  <si>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</si>
  <si>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</si>
  <si>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</si>
  <si>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</si>
  <si>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</si>
  <si>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</si>
  <si>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</si>
  <si>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</si>
  <si>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</si>
  <si>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</si>
  <si>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</si>
  <si>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</si>
  <si>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</si>
  <si>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</si>
  <si>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</si>
  <si>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</si>
  <si>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</si>
  <si>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</si>
  <si>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</si>
  <si>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</si>
  <si>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</si>
  <si>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</si>
  <si>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</si>
  <si>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</si>
  <si>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</si>
  <si>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</si>
  <si>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</si>
  <si>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</si>
  <si>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</si>
  <si>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</si>
  <si>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</si>
  <si>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</si>
  <si>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</si>
  <si>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</si>
  <si>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</si>
  <si>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</si>
  <si>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</si>
  <si>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</si>
  <si>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</si>
  <si>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</si>
  <si>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</si>
  <si>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</si>
  <si>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</si>
  <si>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</si>
  <si>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</si>
  <si>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</si>
  <si>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</si>
  <si>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</si>
  <si>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</si>
  <si>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</si>
  <si>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</si>
  <si>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</si>
  <si>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</si>
  <si>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</si>
  <si>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</si>
  <si>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</si>
  <si>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</si>
  <si>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</si>
  <si>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</si>
  <si>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</si>
  <si>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</si>
  <si>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</si>
  <si>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</si>
  <si>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</si>
  <si>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</si>
  <si>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</si>
  <si>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</si>
  <si>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</si>
  <si>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</si>
  <si>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</si>
  <si>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</si>
  <si>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</si>
  <si>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</si>
  <si>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</si>
  <si>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</si>
  <si>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</si>
  <si>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</si>
  <si>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</si>
  <si>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</si>
  <si>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</si>
  <si>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</si>
  <si>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</si>
  <si>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</si>
  <si>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</si>
  <si>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</si>
  <si>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</si>
  <si>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</si>
  <si>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</si>
  <si>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</si>
  <si>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</si>
  <si>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</si>
  <si>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</si>
  <si>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</si>
  <si>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</si>
  <si>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</si>
  <si>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</si>
  <si>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</si>
  <si>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</si>
  <si>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</si>
  <si>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</si>
  <si>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</si>
  <si>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</si>
  <si>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</si>
  <si>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</si>
  <si>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</si>
  <si>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</si>
  <si>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</si>
  <si>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</si>
  <si>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</si>
  <si>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</si>
  <si>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</si>
  <si>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</si>
  <si>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</si>
  <si>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</si>
  <si>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</si>
  <si>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</si>
  <si>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</si>
  <si>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</si>
  <si>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</si>
  <si>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</si>
  <si>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</si>
  <si>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</si>
  <si>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</si>
  <si>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</si>
  <si>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</si>
  <si>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</si>
  <si>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</si>
  <si>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</si>
  <si>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</si>
  <si>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</si>
  <si>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</si>
  <si>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</si>
  <si>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</si>
  <si>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</si>
  <si>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</si>
  <si>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</si>
  <si>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</si>
  <si>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</si>
  <si>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</si>
  <si>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</si>
  <si>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</si>
  <si>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</si>
  <si>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</si>
  <si>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</si>
  <si>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</si>
  <si>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</si>
  <si>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</si>
  <si>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</si>
  <si>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</si>
  <si>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</si>
  <si>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</si>
  <si>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</si>
  <si>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</si>
  <si>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</si>
  <si>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</si>
  <si>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</si>
  <si>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</si>
  <si>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</si>
  <si>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</si>
  <si>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</si>
  <si>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</si>
  <si>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</si>
  <si>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</si>
  <si>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</si>
  <si>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</si>
  <si>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</si>
  <si>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</si>
  <si>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</si>
  <si>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</si>
  <si>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</si>
  <si>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</si>
  <si>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</si>
  <si>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</si>
  <si>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</si>
  <si>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</si>
  <si>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</si>
  <si>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</si>
  <si>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</si>
  <si>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</si>
  <si>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</si>
  <si>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</si>
  <si>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</si>
  <si>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</si>
  <si>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</si>
  <si>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</si>
  <si>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</si>
  <si>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</si>
  <si>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</si>
  <si>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</si>
  <si>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</si>
  <si>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</si>
  <si>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</si>
  <si>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</si>
  <si>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</si>
  <si>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</si>
  <si>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</si>
  <si>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</si>
  <si>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</si>
  <si>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</si>
  <si>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</si>
  <si>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</si>
  <si>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</si>
  <si>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</si>
  <si>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</si>
  <si>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</si>
  <si>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</si>
  <si>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</si>
  <si>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</si>
  <si>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</si>
  <si>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</si>
  <si>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</si>
  <si>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</si>
  <si>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</si>
  <si>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</si>
  <si>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</si>
  <si>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</si>
  <si>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</si>
  <si>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</si>
  <si>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</si>
  <si>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</si>
  <si>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</si>
  <si>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</si>
  <si>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</si>
  <si>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</si>
  <si>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</si>
  <si>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</si>
  <si>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</si>
  <si>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</si>
  <si>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</si>
  <si>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</si>
  <si>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</si>
  <si>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</si>
  <si>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</si>
  <si>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</si>
  <si>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</si>
  <si>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</si>
  <si>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</si>
  <si>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</si>
  <si>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</si>
  <si>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</si>
  <si>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</si>
  <si>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</si>
  <si>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</si>
  <si>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</si>
  <si>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</si>
  <si>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</si>
  <si>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</si>
  <si>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</si>
  <si>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</si>
  <si>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</si>
  <si>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</si>
  <si>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</si>
  <si>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</si>
  <si>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</si>
  <si>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</si>
  <si>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</si>
  <si>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</si>
  <si>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</si>
  <si>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</si>
  <si>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</si>
  <si>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</si>
  <si>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</si>
  <si>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</si>
  <si>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</si>
  <si>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</si>
  <si>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</si>
  <si>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</si>
  <si>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</si>
  <si>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</si>
  <si>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</si>
  <si>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</si>
  <si>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</si>
  <si>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</si>
  <si>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</si>
  <si>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</si>
  <si>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</si>
  <si>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</si>
  <si>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</si>
  <si>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</si>
  <si>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</si>
  <si>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</si>
  <si>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</si>
  <si>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</si>
  <si>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</si>
  <si>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</si>
  <si>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</si>
  <si>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</si>
  <si>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</si>
  <si>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</si>
  <si>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</si>
  <si>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</si>
  <si>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</si>
  <si>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</si>
  <si>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</si>
  <si>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</si>
  <si>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</si>
  <si>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</si>
  <si>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</si>
  <si>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</si>
  <si>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</si>
  <si>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</si>
  <si>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</si>
  <si>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</si>
  <si>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</si>
  <si>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</si>
  <si>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</si>
  <si>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</si>
  <si>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</si>
  <si>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</si>
  <si>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</si>
  <si>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</si>
  <si>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</si>
  <si>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</si>
  <si>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</si>
  <si>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</si>
  <si>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</si>
  <si>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</si>
  <si>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</si>
  <si>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</si>
  <si>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</si>
  <si>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</si>
  <si>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</si>
  <si>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</si>
  <si>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</si>
  <si>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</si>
  <si>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</si>
  <si>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</si>
  <si>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</si>
  <si>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</si>
  <si>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</si>
  <si>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</si>
  <si>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</si>
  <si>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</si>
  <si>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</si>
  <si>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</si>
  <si>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</si>
  <si>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</si>
  <si>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</si>
  <si>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</si>
  <si>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</si>
  <si>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</si>
  <si>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</si>
  <si>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</si>
  <si>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</si>
  <si>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</si>
  <si>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</si>
  <si>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</si>
  <si>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</si>
  <si>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</si>
  <si>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</si>
  <si>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</si>
  <si>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</si>
  <si>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</si>
  <si>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</si>
  <si>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</si>
  <si>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</si>
  <si>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</si>
  <si>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</si>
  <si>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</si>
  <si>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</si>
  <si>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</si>
  <si>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</si>
  <si>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</si>
  <si>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</si>
  <si>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</si>
  <si>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</si>
  <si>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</si>
  <si>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</si>
  <si>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</si>
  <si>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</si>
  <si>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</si>
  <si>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</si>
  <si>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</si>
  <si>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</si>
  <si>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</si>
  <si>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</si>
  <si>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</si>
  <si>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</si>
  <si>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</si>
  <si>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</si>
  <si>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</si>
  <si>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</si>
  <si>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</si>
  <si>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</si>
  <si>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</si>
  <si>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</si>
  <si>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</si>
  <si>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</si>
  <si>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</si>
  <si>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</si>
  <si>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</si>
  <si>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</si>
  <si>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</si>
  <si>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</si>
  <si>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</si>
  <si>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</si>
  <si>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</si>
  <si>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</si>
  <si>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</si>
  <si>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</si>
  <si>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</si>
  <si>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</si>
  <si>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</si>
  <si>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</si>
  <si>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</si>
  <si>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</si>
  <si>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</si>
  <si>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</si>
  <si>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</si>
  <si>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</si>
  <si>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</si>
  <si>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</si>
  <si>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</si>
  <si>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</si>
  <si>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</si>
  <si>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</si>
  <si>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</si>
  <si>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</si>
  <si>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</si>
  <si>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</si>
  <si>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</si>
  <si>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</si>
  <si>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</si>
  <si>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</si>
  <si>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</si>
  <si>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</si>
  <si>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</si>
  <si>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</si>
  <si>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</si>
  <si>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</si>
  <si>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</si>
  <si>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</si>
  <si>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</si>
  <si>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</si>
  <si>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</si>
  <si>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</si>
  <si>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</si>
  <si>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</si>
  <si>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</si>
  <si>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</si>
  <si>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</si>
  <si>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</si>
  <si>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</si>
  <si>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</si>
  <si>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</si>
  <si>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</si>
  <si>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</si>
  <si>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</si>
  <si>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</si>
  <si>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</si>
  <si>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</si>
  <si>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</si>
  <si>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</si>
  <si>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</si>
  <si>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</si>
  <si>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</si>
  <si>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</si>
  <si>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</si>
  <si>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</si>
  <si>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</si>
  <si>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</si>
  <si>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</si>
  <si>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</si>
  <si>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</si>
  <si>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</si>
  <si>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</si>
  <si>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</si>
  <si>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</si>
  <si>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</si>
  <si>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</si>
  <si>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</si>
  <si>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</si>
  <si>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</si>
  <si>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</si>
  <si>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</si>
  <si>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</si>
  <si>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</si>
  <si>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</si>
  <si>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</si>
  <si>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</si>
  <si>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</si>
  <si>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</si>
  <si>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</si>
  <si>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</si>
  <si>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</si>
  <si>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</si>
  <si>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</si>
  <si>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</si>
  <si>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</si>
  <si>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</si>
  <si>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</si>
  <si>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</si>
  <si>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</si>
  <si>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</si>
  <si>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</si>
  <si>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</si>
  <si>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</si>
  <si>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</si>
  <si>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</si>
  <si>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</si>
  <si>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</si>
  <si>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</si>
  <si>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</si>
  <si>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</si>
  <si>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</si>
  <si>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</si>
  <si>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</si>
  <si>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</si>
  <si>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</si>
  <si>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</si>
  <si>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</si>
  <si>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</si>
  <si>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</si>
  <si>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</si>
  <si>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</si>
  <si>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</si>
  <si>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</si>
  <si>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</si>
  <si>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</si>
  <si>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</si>
  <si>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</si>
  <si>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</si>
  <si>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</si>
  <si>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</si>
  <si>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</si>
  <si>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</si>
  <si>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</si>
  <si>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</si>
  <si>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</si>
  <si>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</si>
  <si>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</si>
  <si>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</si>
  <si>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</si>
  <si>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</si>
  <si>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</si>
  <si>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</si>
  <si>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</si>
  <si>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</si>
  <si>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</si>
  <si>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</si>
  <si>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</si>
  <si>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</si>
  <si>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</si>
  <si>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</si>
  <si>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</si>
  <si>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</si>
  <si>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</si>
  <si>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</si>
  <si>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</si>
  <si>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</si>
  <si>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</si>
  <si>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</si>
  <si>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</si>
  <si>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</si>
  <si>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</si>
  <si>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</si>
  <si>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</si>
  <si>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</si>
  <si>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</si>
  <si>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</si>
  <si>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</si>
  <si>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</si>
  <si>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</si>
  <si>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</si>
  <si>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</si>
  <si>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</si>
  <si>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</si>
  <si>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</si>
  <si>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</si>
  <si>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</si>
  <si>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</si>
  <si>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</si>
  <si>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</si>
  <si>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</si>
  <si>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</si>
  <si>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</si>
  <si>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</si>
  <si>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</si>
  <si>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</si>
  <si>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</si>
  <si>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</si>
  <si>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</si>
  <si>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</si>
  <si>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</si>
  <si>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</si>
  <si>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</si>
  <si>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</si>
  <si>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</si>
  <si>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</si>
  <si>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</si>
  <si>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</si>
  <si>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</si>
  <si>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</si>
  <si>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</si>
  <si>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</si>
  <si>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</si>
  <si>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</si>
  <si>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</si>
  <si>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</si>
  <si>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</si>
  <si>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</si>
  <si>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</si>
  <si>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</si>
  <si>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</si>
  <si>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</si>
  <si>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</si>
  <si>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</si>
  <si>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</si>
  <si>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</si>
  <si>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</si>
  <si>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</si>
  <si>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</si>
  <si>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</si>
  <si>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</si>
  <si>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</si>
  <si>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</si>
  <si>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</si>
  <si>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</si>
  <si>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</si>
  <si>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</si>
  <si>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</si>
  <si>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</si>
  <si>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</si>
  <si>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</si>
  <si>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</si>
  <si>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</si>
  <si>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</si>
  <si>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</si>
  <si>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</si>
  <si>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</si>
  <si>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</si>
  <si>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</si>
  <si>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</si>
  <si>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</si>
  <si>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</si>
  <si>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</si>
  <si>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</si>
  <si>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</si>
  <si>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</si>
  <si>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</si>
  <si>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</si>
  <si>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</si>
  <si>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</si>
  <si>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</si>
  <si>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</si>
  <si>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</si>
  <si>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</si>
  <si>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</si>
  <si>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</si>
  <si>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</si>
  <si>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</si>
  <si>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</si>
  <si>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</si>
  <si>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</si>
  <si>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</si>
  <si>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</si>
  <si>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</si>
  <si>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</si>
  <si>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</si>
  <si>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</si>
  <si>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</si>
  <si>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</si>
  <si>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</si>
  <si>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</si>
  <si>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</si>
  <si>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</si>
  <si>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</si>
  <si>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</si>
  <si>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</si>
  <si>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</si>
  <si>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</si>
  <si>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</si>
  <si>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</si>
  <si>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</si>
  <si>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</si>
  <si>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</si>
  <si>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</si>
  <si>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</si>
  <si>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</si>
  <si>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</si>
  <si>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</si>
  <si>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</si>
  <si>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</si>
  <si>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</si>
  <si>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</si>
  <si>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</si>
  <si>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</si>
  <si>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</si>
  <si>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</si>
  <si>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</si>
  <si>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</si>
  <si>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</si>
  <si>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</si>
  <si>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</si>
  <si>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</si>
  <si>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</si>
  <si>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</si>
  <si>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</si>
  <si>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</si>
  <si>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</si>
  <si>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</si>
  <si>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</si>
  <si>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</si>
  <si>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</si>
  <si>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</si>
  <si>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</si>
  <si>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</si>
  <si>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</si>
  <si>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</si>
  <si>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</si>
  <si>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</si>
  <si>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</si>
  <si>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</si>
  <si>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</si>
  <si>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</si>
  <si>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</si>
  <si>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</si>
  <si>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</si>
  <si>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</si>
  <si>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</si>
  <si>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</si>
  <si>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</si>
  <si>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</si>
  <si>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</si>
  <si>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</si>
  <si>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</si>
  <si>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</si>
  <si>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</si>
  <si>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</si>
  <si>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</si>
  <si>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</si>
  <si>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</si>
  <si>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</si>
  <si>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</si>
  <si>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</si>
  <si>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</si>
  <si>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</si>
  <si>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</si>
  <si>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</si>
  <si>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</si>
  <si>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</si>
  <si>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</si>
  <si>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</si>
  <si>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</si>
  <si>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</si>
  <si>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</si>
  <si>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</si>
  <si>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</si>
  <si>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</si>
  <si>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</si>
  <si>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</si>
  <si>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</si>
  <si>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</si>
  <si>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</si>
  <si>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</si>
  <si>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</si>
  <si>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</si>
  <si>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</si>
  <si>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</si>
  <si>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</si>
  <si>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</si>
  <si>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</si>
  <si>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</si>
  <si>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</si>
  <si>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</si>
  <si>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</si>
  <si>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</si>
  <si>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</si>
  <si>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</si>
  <si>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</si>
  <si>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</si>
  <si>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</si>
  <si>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</si>
  <si>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</si>
  <si>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</si>
  <si>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</si>
  <si>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</si>
  <si>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</si>
  <si>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</si>
  <si>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</si>
  <si>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</si>
  <si>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</si>
  <si>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</si>
  <si>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</si>
  <si>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</si>
  <si>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</si>
  <si>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</si>
  <si>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</si>
  <si>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</si>
  <si>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</si>
  <si>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</si>
  <si>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</si>
  <si>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</si>
  <si>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</si>
  <si>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</si>
  <si>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</si>
  <si>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</si>
  <si>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</si>
  <si>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</si>
  <si>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</si>
  <si>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</si>
  <si>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</si>
  <si>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</si>
  <si>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</si>
  <si>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</si>
  <si>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</si>
  <si>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</si>
  <si>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</si>
  <si>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</si>
  <si>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</si>
  <si>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</si>
  <si>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</si>
  <si>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</si>
  <si>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</si>
  <si>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</si>
  <si>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</si>
  <si>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</si>
  <si>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</si>
  <si>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</si>
  <si>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</si>
  <si>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</si>
  <si>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</si>
  <si>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</si>
  <si>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</si>
  <si>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</si>
  <si>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</si>
  <si>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</si>
  <si>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</si>
  <si>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</si>
  <si>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</si>
  <si>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</si>
  <si>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</si>
  <si>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</si>
  <si>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</si>
  <si>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</si>
  <si>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</si>
  <si>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</si>
  <si>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</si>
  <si>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</si>
  <si>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</si>
  <si>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</si>
  <si>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</si>
  <si>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</si>
  <si>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</si>
  <si>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</si>
  <si>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</si>
  <si>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</si>
  <si>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</si>
  <si>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</si>
  <si>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</si>
  <si>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</si>
  <si>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</si>
  <si>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</si>
  <si>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</si>
  <si>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</si>
  <si>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</si>
  <si>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</si>
  <si>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</si>
  <si>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</si>
  <si>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</si>
  <si>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</si>
  <si>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</si>
  <si>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</si>
  <si>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</si>
  <si>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</si>
  <si>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</si>
  <si>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</si>
  <si>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</si>
  <si>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</si>
  <si>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</si>
  <si>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</si>
  <si>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</si>
  <si>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</si>
  <si>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</si>
  <si>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</si>
  <si>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</si>
  <si>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</si>
  <si>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</si>
  <si>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</si>
  <si>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</si>
  <si>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</si>
  <si>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</si>
  <si>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</si>
  <si>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</si>
  <si>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</si>
  <si>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</si>
  <si>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</si>
  <si>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</si>
  <si>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</si>
  <si>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</si>
  <si>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</si>
  <si>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</si>
  <si>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</si>
  <si>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</si>
  <si>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</si>
  <si>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</si>
  <si>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</si>
  <si>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</si>
  <si>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</si>
  <si>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</si>
  <si>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</si>
  <si>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</si>
  <si>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</si>
  <si>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</si>
  <si>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</si>
  <si>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</si>
  <si>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</si>
  <si>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</si>
  <si>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</si>
  <si>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</si>
  <si>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</si>
  <si>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</si>
  <si>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</si>
  <si>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</si>
  <si>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</si>
  <si>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</si>
  <si>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</si>
  <si>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</si>
  <si>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</si>
  <si>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</si>
  <si>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</si>
  <si>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</si>
  <si>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</si>
  <si>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</si>
  <si>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</si>
  <si>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</si>
  <si>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</si>
  <si>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</si>
  <si>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</si>
  <si>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</si>
  <si>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</si>
  <si>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</si>
  <si>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</si>
  <si>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</si>
  <si>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</si>
  <si>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</si>
  <si>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</si>
  <si>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</si>
  <si>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</si>
  <si>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</si>
  <si>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</si>
  <si>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</si>
  <si>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</si>
  <si>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</si>
  <si>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</si>
  <si>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</si>
  <si>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</si>
  <si>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</si>
  <si>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</si>
  <si>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</si>
  <si>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</si>
  <si>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</si>
  <si>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</si>
  <si>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</si>
  <si>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</si>
  <si>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</si>
  <si>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</si>
  <si>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</si>
  <si>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</si>
  <si>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</si>
  <si>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</si>
  <si>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</si>
  <si>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</si>
  <si>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</si>
  <si>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</si>
  <si>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</si>
  <si>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</si>
  <si>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</si>
  <si>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</si>
  <si>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</si>
  <si>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</si>
  <si>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</si>
  <si>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</si>
  <si>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</si>
  <si>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</si>
  <si>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</si>
  <si>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</si>
  <si>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</si>
  <si>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</si>
  <si>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</si>
  <si>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</si>
  <si>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</si>
  <si>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</si>
  <si>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</si>
  <si>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</si>
  <si>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</si>
  <si>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</si>
  <si>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</si>
  <si>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</si>
  <si>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</si>
  <si>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</si>
  <si>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</si>
  <si>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</si>
  <si>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</si>
  <si>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</si>
  <si>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</si>
  <si>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</si>
  <si>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</si>
  <si>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</si>
  <si>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</si>
  <si>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</si>
  <si>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</si>
  <si>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</si>
  <si>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</si>
  <si>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</si>
  <si>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</si>
  <si>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</si>
  <si>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</si>
  <si>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</si>
  <si>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</si>
  <si>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</si>
  <si>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</si>
  <si>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</si>
  <si>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</si>
  <si>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</si>
  <si>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</si>
  <si>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</si>
  <si>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</si>
  <si>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</si>
  <si>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</si>
  <si>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</si>
  <si>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</si>
  <si>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</si>
  <si>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</si>
  <si>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</si>
  <si>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</si>
  <si>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</si>
  <si>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</si>
  <si>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</si>
  <si>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</si>
  <si>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</si>
  <si>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</si>
  <si>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</si>
  <si>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</si>
  <si>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</si>
  <si>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</si>
  <si>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</si>
  <si>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</si>
  <si>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</si>
  <si>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</si>
  <si>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</si>
  <si>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</si>
  <si>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</si>
  <si>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</si>
  <si>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</si>
  <si>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</si>
  <si>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</si>
  <si>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</si>
  <si>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</si>
  <si>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</si>
  <si>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</si>
  <si>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</si>
  <si>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</si>
  <si>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</si>
  <si>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</si>
  <si>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</si>
  <si>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</si>
  <si>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</si>
  <si>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</si>
  <si>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</si>
  <si>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</si>
  <si>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</si>
  <si>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</si>
  <si>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</si>
  <si>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</si>
  <si>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</si>
  <si>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</si>
  <si>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</si>
  <si>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</si>
  <si>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</si>
  <si>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</si>
  <si>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</si>
  <si>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</si>
  <si>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</si>
  <si>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</si>
  <si>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</si>
  <si>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</si>
  <si>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</si>
  <si>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</si>
  <si>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</si>
  <si>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</si>
  <si>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</si>
  <si>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</si>
  <si>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</si>
  <si>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</si>
  <si>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</si>
  <si>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</si>
  <si>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</si>
  <si>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</si>
  <si>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</si>
  <si>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</si>
  <si>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</si>
  <si>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</si>
  <si>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</si>
  <si>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</si>
  <si>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</si>
  <si>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</si>
  <si>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</si>
  <si>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</si>
  <si>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</si>
  <si>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</si>
  <si>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</si>
  <si>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</si>
  <si>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</si>
  <si>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</si>
  <si>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</si>
  <si>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</si>
  <si>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</si>
  <si>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</si>
  <si>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</si>
  <si>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</si>
  <si>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</si>
  <si>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</si>
  <si>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</si>
  <si>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</si>
  <si>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</si>
  <si>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</si>
  <si>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</si>
  <si>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</si>
  <si>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</si>
  <si>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</si>
  <si>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</si>
  <si>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</si>
  <si>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</si>
  <si>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</si>
  <si>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</si>
  <si>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</si>
  <si>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</si>
  <si>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</si>
  <si>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</si>
  <si>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</si>
  <si>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</si>
  <si>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</si>
  <si>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</si>
  <si>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</si>
  <si>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</si>
  <si>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</si>
  <si>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</si>
  <si>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</si>
  <si>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</si>
  <si>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</si>
  <si>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</si>
  <si>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</si>
  <si>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</si>
  <si>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</si>
  <si>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</si>
  <si>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</si>
  <si>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</si>
  <si>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</si>
  <si>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</si>
  <si>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</si>
  <si>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</si>
  <si>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</si>
  <si>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</si>
  <si>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</si>
  <si>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</si>
  <si>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</si>
  <si>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</si>
  <si>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</si>
  <si>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</si>
  <si>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</si>
  <si>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</si>
  <si>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</si>
  <si>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</si>
  <si>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</si>
  <si>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</si>
  <si>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</si>
  <si>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</si>
  <si>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</si>
  <si>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</si>
  <si>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</si>
  <si>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</si>
  <si>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</si>
  <si>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</si>
  <si>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</si>
  <si>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</si>
  <si>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</si>
  <si>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</si>
  <si>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</si>
  <si>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</si>
  <si>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</si>
  <si>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</si>
  <si>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</si>
  <si>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</si>
  <si>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</si>
  <si>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</si>
  <si>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</si>
  <si>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</si>
  <si>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</si>
  <si>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</si>
  <si>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</si>
  <si>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</si>
  <si>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</si>
  <si>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</si>
  <si>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</si>
  <si>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</si>
  <si>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</si>
  <si>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</si>
  <si>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</si>
  <si>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</si>
  <si>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</si>
  <si>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</si>
  <si>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</si>
  <si>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</si>
  <si>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</si>
  <si>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</si>
  <si>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</si>
  <si>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</si>
  <si>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</si>
  <si>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</si>
  <si>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</si>
  <si>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</si>
  <si>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</si>
  <si>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</si>
  <si>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</si>
  <si>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</si>
  <si>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</si>
  <si>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</si>
  <si>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</si>
  <si>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</si>
  <si>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</si>
  <si>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</si>
  <si>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</si>
  <si>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</si>
  <si>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</si>
  <si>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</si>
  <si>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</si>
  <si>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</si>
  <si>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</si>
  <si>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</si>
  <si>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</si>
  <si>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</si>
  <si>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</si>
  <si>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</si>
  <si>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</si>
  <si>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</si>
  <si>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</si>
  <si>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</si>
  <si>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</si>
  <si>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</si>
  <si>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</si>
  <si>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</si>
  <si>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</si>
  <si>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</si>
  <si>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</si>
  <si>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</si>
  <si>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</si>
  <si>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</si>
  <si>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</si>
  <si>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</si>
  <si>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</si>
  <si>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</si>
  <si>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</si>
  <si>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</si>
  <si>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</si>
  <si>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</si>
  <si>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</si>
  <si>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</si>
  <si>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</si>
  <si>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</si>
  <si>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</si>
  <si>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</si>
  <si>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</si>
  <si>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</si>
  <si>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</si>
  <si>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</si>
  <si>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</si>
  <si>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</si>
  <si>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</si>
  <si>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</si>
  <si>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</si>
  <si>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</si>
  <si>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</si>
  <si>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</si>
  <si>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</si>
  <si>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</si>
  <si>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</si>
  <si>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</si>
  <si>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</si>
  <si>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</si>
  <si>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</si>
  <si>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</si>
  <si>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</si>
  <si>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</si>
  <si>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</si>
  <si>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</si>
  <si>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</si>
  <si>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</si>
  <si>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</si>
  <si>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</si>
  <si>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</si>
  <si>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</si>
  <si>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</si>
  <si>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</si>
  <si>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</si>
  <si>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</si>
  <si>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</si>
  <si>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</si>
  <si>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</si>
  <si>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</si>
  <si>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</si>
  <si>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</si>
  <si>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</si>
  <si>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</si>
  <si>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</si>
  <si>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</si>
  <si>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</si>
  <si>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</si>
  <si>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</si>
  <si>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</si>
  <si>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</si>
  <si>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</si>
  <si>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</si>
  <si>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</si>
  <si>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</si>
  <si>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</si>
  <si>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</si>
  <si>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</si>
  <si>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</si>
  <si>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</si>
  <si>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</si>
  <si>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</si>
  <si>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</si>
  <si>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</si>
  <si>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</si>
  <si>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</si>
  <si>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</si>
  <si>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</si>
  <si>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</si>
  <si>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</si>
  <si>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</si>
  <si>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</si>
  <si>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</si>
  <si>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</si>
  <si>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</si>
  <si>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</si>
  <si>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</si>
  <si>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</si>
  <si>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</si>
  <si>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</si>
  <si>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</si>
  <si>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</si>
  <si>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</si>
  <si>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</si>
  <si>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</si>
  <si>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</si>
  <si>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</si>
  <si>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</si>
  <si>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</si>
  <si>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</si>
  <si>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</si>
  <si>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</si>
  <si>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</si>
  <si>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</si>
  <si>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</si>
  <si>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</si>
  <si>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</si>
  <si>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</si>
  <si>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</si>
  <si>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</si>
  <si>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</si>
  <si>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</si>
  <si>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</si>
  <si>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</si>
  <si>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</si>
  <si>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</si>
  <si>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</si>
  <si>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</si>
  <si>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</si>
  <si>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</si>
  <si>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</si>
  <si>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</si>
  <si>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</si>
  <si>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</si>
  <si>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</si>
  <si>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</si>
  <si>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</si>
  <si>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</si>
  <si>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</si>
  <si>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</si>
  <si>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</si>
  <si>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</si>
  <si>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</si>
  <si>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</si>
  <si>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</si>
  <si>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</si>
  <si>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</si>
  <si>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</si>
  <si>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</si>
  <si>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</si>
  <si>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</si>
  <si>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</si>
  <si>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</si>
  <si>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</si>
  <si>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</si>
  <si>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</si>
  <si>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</si>
  <si>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</si>
  <si>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</si>
  <si>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</si>
  <si>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</si>
  <si>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</si>
  <si>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</si>
  <si>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</si>
  <si>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</si>
  <si>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</si>
  <si>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</si>
  <si>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</si>
  <si>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</si>
  <si>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</si>
  <si>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</si>
  <si>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</si>
  <si>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</si>
  <si>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</si>
  <si>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</si>
  <si>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</si>
  <si>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</si>
  <si>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</si>
  <si>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</si>
  <si>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</si>
  <si>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</si>
  <si>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</si>
  <si>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</si>
  <si>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</si>
  <si>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</si>
  <si>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</si>
  <si>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</si>
  <si>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</si>
  <si>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</si>
  <si>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</si>
  <si>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</si>
  <si>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</si>
  <si>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</si>
  <si>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</si>
  <si>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</si>
  <si>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</si>
  <si>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</si>
  <si>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</si>
  <si>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</si>
  <si>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</si>
  <si>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</si>
  <si>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</si>
  <si>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</si>
  <si>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</si>
  <si>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</si>
  <si>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</si>
  <si>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</si>
  <si>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</si>
  <si>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</si>
  <si>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</si>
  <si>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</si>
  <si>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</si>
  <si>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</si>
  <si>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</si>
  <si>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</si>
  <si>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</si>
  <si>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</si>
  <si>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</si>
  <si>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</si>
  <si>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</si>
  <si>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</si>
  <si>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</si>
  <si>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</si>
  <si>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</si>
  <si>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</si>
  <si>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</si>
  <si>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</si>
  <si>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</si>
  <si>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</si>
  <si>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</si>
  <si>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</si>
  <si>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</si>
  <si>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</si>
  <si>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</si>
  <si>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</si>
  <si>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</si>
  <si>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</si>
  <si>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</si>
  <si>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</si>
  <si>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</si>
  <si>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</si>
  <si>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</si>
  <si>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</si>
  <si>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</si>
  <si>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</si>
  <si>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</si>
  <si>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</si>
  <si>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</si>
  <si>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</si>
  <si>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</si>
  <si>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</si>
  <si>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</si>
  <si>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</si>
  <si>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</si>
  <si>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</si>
  <si>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</si>
  <si>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</si>
  <si>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</si>
  <si>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</si>
  <si>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</si>
  <si>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</si>
  <si>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</si>
  <si>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</si>
  <si>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</si>
  <si>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</si>
  <si>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</si>
  <si>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</si>
  <si>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</si>
  <si>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</si>
  <si>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</si>
  <si>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</si>
  <si>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</si>
  <si>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</si>
  <si>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</si>
  <si>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</si>
  <si>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</si>
  <si>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</si>
  <si>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</si>
  <si>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</si>
  <si>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</si>
  <si>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</si>
  <si>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</si>
  <si>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</si>
  <si>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</si>
  <si>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</si>
  <si>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</si>
  <si>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</si>
  <si>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</si>
  <si>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</si>
  <si>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</si>
  <si>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</si>
  <si>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</si>
  <si>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</si>
  <si>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</si>
  <si>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</si>
  <si>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</si>
  <si>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</si>
  <si>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</si>
  <si>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</si>
  <si>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</si>
  <si>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</si>
  <si>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</si>
  <si>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</si>
  <si>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</si>
  <si>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</si>
  <si>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</si>
  <si>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</si>
  <si>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</si>
  <si>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</si>
  <si>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</si>
  <si>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</si>
  <si>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</si>
  <si>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</si>
  <si>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</si>
  <si>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</si>
  <si>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</si>
  <si>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</si>
  <si>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</si>
  <si>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</si>
  <si>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</si>
  <si>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</si>
  <si>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</si>
  <si>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</si>
  <si>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</si>
  <si>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</si>
  <si>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</si>
  <si>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</si>
  <si>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</si>
  <si>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</si>
  <si>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</si>
  <si>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</si>
  <si>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</si>
  <si>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</si>
  <si>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</si>
  <si>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</si>
  <si>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</si>
  <si>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</si>
  <si>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</si>
  <si>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</si>
  <si>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</si>
  <si>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</si>
  <si>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</si>
  <si>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</si>
  <si>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</si>
  <si>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</si>
  <si>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</si>
  <si>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</si>
  <si>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</si>
  <si>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</si>
  <si>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</si>
  <si>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</si>
  <si>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</si>
  <si>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</si>
  <si>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</si>
  <si>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</si>
  <si>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</si>
  <si>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</si>
  <si>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</si>
  <si>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</si>
  <si>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</si>
  <si>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</si>
  <si>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</si>
  <si>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</si>
  <si>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</si>
  <si>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</si>
  <si>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</si>
  <si>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</si>
  <si>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</si>
  <si>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</si>
  <si>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</si>
  <si>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</si>
  <si>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</si>
  <si>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</si>
  <si>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</si>
  <si>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</si>
  <si>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</si>
  <si>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</si>
  <si>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</si>
  <si>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</si>
  <si>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</si>
  <si>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</si>
  <si>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</si>
  <si>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</si>
  <si>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</si>
  <si>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</si>
  <si>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</si>
  <si>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</si>
  <si>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</si>
  <si>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</si>
  <si>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</si>
  <si>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</si>
  <si>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</si>
  <si>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</si>
  <si>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</si>
  <si>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</si>
  <si>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</si>
  <si>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</si>
  <si>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</si>
  <si>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</si>
  <si>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</si>
  <si>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</si>
  <si>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</si>
  <si>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</si>
  <si>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</si>
  <si>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</si>
  <si>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</si>
  <si>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</si>
  <si>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</si>
  <si>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</si>
  <si>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</si>
  <si>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</si>
  <si>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</si>
  <si>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</si>
  <si>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</si>
  <si>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</si>
  <si>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</si>
  <si>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</si>
  <si>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</si>
  <si>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</si>
  <si>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</si>
  <si>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</si>
  <si>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</si>
  <si>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</si>
  <si>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</si>
  <si>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</si>
  <si>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</si>
  <si>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</si>
  <si>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</si>
  <si>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</si>
  <si>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</si>
  <si>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</si>
  <si>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</si>
  <si>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</si>
  <si>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</si>
  <si>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</si>
  <si>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</si>
  <si>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</si>
  <si>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</si>
  <si>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</si>
  <si>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</si>
  <si>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</si>
  <si>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</si>
  <si>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</si>
  <si>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</si>
  <si>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</si>
  <si>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</si>
  <si>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</si>
  <si>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</si>
  <si>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</si>
  <si>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</si>
  <si>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</si>
  <si>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</si>
  <si>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</si>
  <si>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</si>
  <si>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</si>
  <si>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</si>
  <si>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</si>
  <si>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</si>
  <si>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</si>
  <si>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</si>
  <si>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</si>
  <si>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</si>
  <si>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</si>
  <si>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</si>
  <si>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</si>
  <si>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</si>
  <si>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</si>
  <si>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</si>
  <si>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</si>
  <si>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</si>
  <si>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</si>
  <si>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</si>
  <si>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</si>
  <si>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</si>
  <si>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</si>
  <si>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</si>
  <si>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</si>
  <si>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</si>
  <si>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</si>
  <si>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</si>
  <si>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</si>
  <si>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</si>
  <si>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</si>
  <si>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</si>
  <si>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</si>
  <si>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</si>
  <si>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</si>
  <si>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</si>
  <si>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</si>
  <si>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</si>
  <si>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</si>
  <si>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</si>
  <si>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</si>
  <si>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</si>
  <si>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</si>
  <si>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</si>
  <si>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</si>
  <si>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</si>
  <si>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</si>
  <si>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</si>
  <si>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</si>
  <si>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</si>
  <si>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</si>
  <si>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</si>
  <si>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</si>
  <si>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</si>
  <si>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</si>
  <si>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</si>
  <si>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</si>
  <si>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</si>
  <si>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</si>
  <si>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</si>
  <si>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</si>
  <si>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</si>
  <si>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</si>
  <si>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</si>
  <si>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</si>
  <si>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</si>
  <si>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</si>
  <si>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</si>
  <si>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</si>
  <si>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</si>
  <si>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</si>
  <si>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</si>
  <si>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</si>
  <si>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</si>
  <si>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</si>
  <si>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</si>
  <si>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</si>
  <si>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</si>
  <si>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</si>
  <si>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</si>
  <si>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</si>
  <si>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</si>
  <si>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</si>
  <si>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</si>
  <si>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</si>
  <si>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</si>
  <si>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</si>
  <si>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</si>
  <si>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</si>
  <si>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</si>
  <si>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</si>
  <si>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</si>
  <si>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</si>
  <si>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</si>
  <si>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</si>
  <si>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</si>
  <si>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</si>
  <si>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</si>
  <si>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</si>
  <si>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</si>
  <si>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</si>
  <si>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</si>
  <si>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</si>
  <si>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</si>
  <si>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</si>
  <si>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</si>
  <si>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</si>
  <si>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</si>
  <si>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</si>
  <si>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</si>
  <si>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</si>
  <si>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</si>
  <si>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</si>
  <si>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</si>
  <si>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</si>
  <si>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</si>
  <si>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</si>
  <si>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</si>
  <si>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</si>
  <si>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</si>
  <si>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</si>
  <si>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</si>
  <si>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</si>
  <si>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</si>
  <si>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</si>
  <si>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</si>
  <si>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</si>
  <si>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</si>
  <si>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</si>
  <si>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</si>
  <si>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</si>
  <si>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</si>
  <si>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</si>
  <si>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</si>
  <si>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</si>
  <si>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</si>
  <si>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</si>
  <si>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</si>
  <si>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</si>
  <si>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</si>
  <si>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</si>
  <si>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</si>
  <si>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</si>
  <si>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</si>
  <si>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</si>
  <si>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</si>
  <si>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</si>
  <si>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</si>
  <si>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</si>
  <si>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</si>
  <si>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</si>
  <si>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</si>
  <si>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</si>
  <si>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</si>
  <si>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</si>
  <si>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</si>
  <si>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</si>
  <si>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</si>
  <si>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</si>
  <si>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</si>
  <si>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</si>
  <si>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</si>
  <si>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</si>
  <si>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</si>
  <si>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</si>
  <si>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</si>
  <si>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</si>
  <si>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</si>
  <si>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</si>
  <si>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</si>
  <si>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</si>
  <si>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</si>
  <si>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</si>
  <si>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</si>
  <si>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</si>
  <si>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</si>
  <si>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</si>
  <si>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</si>
  <si>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</si>
  <si>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</si>
  <si>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</si>
  <si>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</si>
  <si>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</si>
  <si>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</si>
  <si>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</si>
  <si>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</si>
  <si>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</si>
  <si>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</si>
  <si>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</si>
  <si>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</si>
  <si>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</si>
  <si>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</si>
  <si>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</si>
  <si>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</si>
  <si>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</si>
  <si>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</si>
  <si>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</si>
  <si>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</si>
  <si>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</si>
  <si>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</si>
  <si>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</si>
  <si>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</si>
  <si>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</si>
  <si>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</si>
  <si>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</si>
  <si>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</si>
  <si>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</si>
  <si>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</si>
  <si>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</si>
  <si>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</si>
  <si>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</si>
  <si>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</si>
  <si>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</si>
  <si>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</si>
  <si>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</si>
  <si>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</si>
  <si>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</si>
  <si>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</si>
  <si>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</si>
  <si>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</si>
  <si>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</si>
  <si>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</si>
  <si>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</si>
  <si>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</si>
  <si>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</si>
  <si>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</si>
  <si>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</si>
  <si>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</si>
  <si>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</si>
  <si>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</si>
  <si>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</si>
  <si>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</si>
  <si>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</si>
  <si>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</si>
  <si>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</si>
  <si>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</si>
  <si>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</si>
  <si>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</si>
  <si>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</si>
  <si>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</si>
  <si>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</si>
  <si>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</si>
  <si>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</si>
  <si>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</si>
  <si>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</si>
  <si>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</si>
  <si>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</si>
  <si>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</si>
  <si>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</si>
  <si>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</si>
  <si>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</si>
  <si>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</si>
  <si>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</si>
  <si>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</si>
  <si>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</si>
  <si>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</si>
  <si>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</si>
  <si>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</si>
  <si>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</si>
  <si>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</si>
  <si>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</si>
  <si>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</si>
  <si>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</si>
  <si>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</si>
  <si>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</si>
  <si>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</si>
  <si>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</si>
  <si>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</si>
  <si>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</si>
  <si>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</si>
  <si>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</si>
  <si>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</si>
  <si>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</si>
  <si>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</si>
  <si>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</si>
  <si>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</si>
  <si>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</si>
  <si>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</si>
  <si>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</si>
  <si>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</si>
  <si>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</si>
  <si>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</si>
  <si>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</si>
  <si>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</si>
  <si>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</si>
  <si>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</si>
  <si>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</si>
  <si>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</si>
  <si>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</si>
  <si>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</si>
  <si>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</si>
  <si>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</si>
  <si>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</si>
  <si>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</si>
  <si>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</si>
  <si>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</si>
  <si>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</si>
  <si>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</si>
  <si>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</si>
  <si>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</si>
  <si>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</si>
  <si>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</si>
  <si>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</si>
  <si>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</si>
  <si>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</si>
  <si>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</si>
  <si>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</si>
  <si>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</si>
  <si>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</si>
  <si>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</si>
  <si>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</si>
  <si>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</si>
  <si>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</si>
  <si>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</si>
  <si>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</si>
  <si>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</si>
  <si>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</si>
  <si>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</si>
  <si>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</si>
  <si>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</si>
  <si>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</si>
  <si>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</si>
  <si>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</si>
  <si>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</si>
  <si>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</si>
  <si>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</si>
  <si>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</si>
  <si>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</si>
  <si>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</si>
  <si>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</si>
  <si>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</si>
  <si>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</si>
  <si>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</si>
  <si>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</si>
  <si>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</si>
  <si>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</si>
  <si>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</si>
  <si>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</si>
  <si>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</si>
  <si>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</si>
  <si>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</si>
  <si>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</si>
  <si>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</si>
  <si>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</si>
  <si>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</si>
  <si>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</si>
  <si>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</si>
  <si>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</si>
  <si>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</si>
  <si>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</si>
  <si>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</si>
  <si>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</si>
  <si>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</si>
  <si>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</si>
  <si>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</si>
  <si>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</si>
  <si>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</si>
  <si>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</si>
  <si>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</si>
  <si>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</si>
  <si>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</si>
  <si>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</si>
  <si>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</si>
  <si>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</si>
  <si>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</si>
  <si>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</si>
  <si>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</si>
  <si>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</si>
  <si>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</si>
  <si>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</si>
  <si>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</si>
  <si>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</si>
  <si>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</si>
  <si>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</si>
  <si>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</si>
  <si>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</si>
  <si>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</si>
  <si>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</si>
  <si>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</si>
  <si>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</si>
  <si>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</si>
  <si>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</si>
  <si>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</si>
  <si>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</si>
  <si>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</si>
  <si>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</si>
  <si>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</si>
  <si>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</si>
  <si>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</si>
  <si>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</si>
  <si>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</si>
  <si>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</si>
  <si>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</si>
  <si>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</si>
  <si>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</si>
  <si>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</si>
  <si>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</si>
  <si>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</si>
  <si>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</si>
  <si>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</si>
  <si>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</si>
  <si>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</si>
  <si>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</si>
  <si>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</si>
  <si>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</si>
  <si>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</si>
  <si>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</si>
  <si>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</si>
  <si>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</si>
  <si>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</si>
  <si>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</si>
  <si>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</si>
  <si>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</si>
  <si>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</si>
  <si>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</si>
  <si>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</si>
  <si>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</si>
  <si>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</si>
  <si>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</si>
  <si>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</si>
  <si>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</si>
  <si>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</si>
  <si>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</si>
  <si>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</si>
  <si>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</si>
  <si>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</si>
  <si>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</si>
  <si>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</si>
  <si>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</si>
  <si>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</si>
  <si>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</si>
  <si>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</si>
  <si>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</si>
  <si>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</si>
  <si>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</si>
  <si>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</si>
  <si>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</si>
  <si>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</si>
  <si>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</si>
  <si>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</si>
  <si>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</si>
  <si>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</si>
  <si>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</si>
  <si>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</si>
  <si>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</si>
  <si>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</si>
  <si>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</si>
  <si>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</si>
  <si>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</si>
  <si>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</si>
  <si>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</si>
  <si>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</si>
  <si>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</si>
  <si>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</si>
  <si>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</si>
  <si>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</si>
  <si>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</si>
  <si>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</si>
  <si>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</si>
  <si>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</si>
  <si>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</si>
  <si>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</si>
  <si>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</si>
  <si>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</si>
  <si>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</si>
  <si>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</si>
  <si>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</si>
  <si>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</si>
  <si>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</si>
  <si>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</si>
  <si>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</si>
  <si>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</si>
  <si>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</si>
  <si>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</si>
  <si>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</si>
  <si>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</si>
  <si>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</si>
  <si>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</si>
  <si>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</si>
  <si>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</si>
  <si>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</si>
  <si>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</si>
  <si>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</si>
  <si>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</si>
  <si>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</si>
  <si>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</si>
  <si>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</si>
  <si>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</si>
  <si>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</si>
  <si>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</si>
  <si>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</si>
  <si>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</si>
  <si>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</si>
  <si>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</si>
  <si>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</si>
  <si>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</si>
  <si>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</si>
  <si>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</si>
  <si>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</si>
  <si>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</si>
  <si>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</si>
  <si>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</si>
  <si>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</si>
  <si>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</si>
  <si>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</si>
  <si>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</si>
  <si>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</si>
  <si>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</si>
  <si>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</si>
  <si>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</si>
  <si>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</si>
  <si>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</si>
  <si>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</si>
  <si>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</si>
  <si>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</si>
  <si>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</si>
  <si>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</si>
  <si>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</si>
  <si>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</si>
  <si>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</si>
  <si>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</si>
  <si>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</si>
  <si>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</si>
  <si>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</si>
  <si>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</si>
  <si>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</si>
  <si>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</si>
  <si>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</si>
  <si>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</si>
  <si>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</si>
  <si>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</si>
  <si>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</si>
  <si>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</si>
  <si>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</si>
  <si>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</si>
  <si>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</si>
  <si>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</si>
  <si>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</si>
  <si>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</si>
  <si>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</si>
  <si>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</si>
  <si>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</si>
  <si>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</si>
  <si>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</si>
  <si>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</si>
  <si>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</si>
  <si>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</si>
  <si>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</si>
  <si>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</si>
  <si>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</si>
  <si>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</si>
  <si>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</si>
  <si>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</si>
  <si>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</si>
  <si>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</si>
  <si>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</si>
  <si>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</si>
  <si>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</si>
  <si>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</si>
  <si>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</si>
  <si>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</si>
  <si>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</si>
  <si>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</si>
  <si>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</si>
  <si>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</si>
  <si>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</si>
  <si>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</si>
  <si>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</si>
  <si>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</si>
  <si>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</si>
  <si>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</si>
  <si>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</si>
  <si>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</si>
  <si>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</si>
  <si>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</si>
  <si>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</si>
  <si>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</si>
  <si>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</si>
  <si>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</si>
  <si>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</si>
  <si>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</si>
  <si>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</si>
  <si>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</si>
  <si>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</si>
  <si>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</si>
  <si>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</si>
  <si>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</si>
  <si>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</si>
  <si>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</si>
  <si>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</si>
  <si>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</si>
  <si>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</si>
  <si>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</si>
  <si>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</si>
  <si>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</si>
  <si>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</si>
  <si>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</si>
  <si>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</si>
  <si>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</si>
  <si>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</si>
  <si>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</si>
  <si>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</si>
  <si>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</si>
  <si>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</si>
  <si>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</si>
  <si>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</si>
  <si>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</si>
  <si>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</si>
  <si>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</si>
  <si>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</si>
  <si>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</si>
  <si>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</si>
  <si>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</si>
  <si>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</si>
  <si>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</si>
  <si>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</si>
  <si>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</si>
  <si>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</si>
  <si>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</si>
  <si>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</si>
  <si>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</si>
  <si>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</si>
  <si>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</si>
  <si>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</si>
  <si>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</si>
  <si>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</si>
  <si>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</si>
  <si>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</si>
  <si>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</si>
  <si>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</si>
  <si>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</si>
  <si>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</si>
  <si>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</si>
  <si>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</si>
  <si>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</si>
  <si>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</si>
  <si>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</si>
  <si>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</si>
  <si>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</si>
  <si>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</si>
  <si>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</si>
  <si>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</si>
  <si>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</si>
  <si>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</si>
  <si>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</si>
  <si>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</si>
  <si>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</si>
  <si>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</si>
  <si>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</si>
  <si>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</si>
  <si>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</si>
  <si>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</si>
  <si>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</si>
  <si>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</si>
  <si>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</si>
  <si>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</si>
  <si>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</si>
  <si>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</si>
  <si>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</si>
  <si>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</si>
  <si>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</si>
  <si>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</si>
  <si>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</si>
  <si>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</si>
  <si>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</si>
  <si>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</si>
  <si>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</si>
  <si>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</si>
  <si>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</si>
  <si>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</si>
  <si>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</si>
  <si>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</si>
  <si>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</si>
  <si>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</si>
  <si>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</si>
  <si>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</si>
  <si>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</si>
  <si>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</si>
  <si>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</si>
  <si>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</si>
  <si>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</si>
  <si>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</si>
  <si>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</si>
  <si>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</si>
  <si>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</si>
  <si>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</si>
  <si>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</si>
  <si>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</si>
  <si>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</si>
  <si>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</si>
  <si>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</si>
  <si>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</si>
  <si>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</si>
  <si>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</si>
  <si>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</si>
  <si>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</si>
  <si>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</si>
  <si>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</si>
  <si>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</si>
  <si>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</si>
  <si>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</si>
  <si>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</si>
  <si>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</si>
  <si>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</si>
  <si>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</si>
  <si>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</si>
  <si>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</si>
  <si>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</si>
  <si>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</si>
  <si>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</si>
  <si>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</si>
  <si>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</si>
  <si>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</si>
  <si>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</si>
  <si>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</si>
  <si>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</si>
  <si>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</si>
  <si>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</si>
  <si>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</si>
  <si>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</si>
  <si>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</si>
  <si>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</si>
  <si>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</si>
  <si>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</si>
  <si>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</si>
  <si>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</si>
  <si>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</si>
  <si>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</si>
  <si>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</si>
  <si>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</si>
  <si>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</si>
  <si>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</si>
  <si>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</si>
  <si>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</si>
  <si>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</si>
  <si>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</si>
  <si>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</si>
  <si>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</si>
  <si>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</si>
  <si>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</si>
  <si>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</si>
  <si>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</si>
  <si>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</si>
  <si>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</si>
  <si>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</si>
  <si>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</si>
  <si>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</si>
  <si>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</si>
  <si>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</si>
  <si>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</si>
  <si>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</si>
  <si>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</si>
  <si>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</si>
  <si>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</si>
  <si>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</si>
  <si>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</si>
  <si>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</si>
  <si>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</si>
  <si>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</si>
  <si>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</si>
  <si>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</si>
  <si>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</si>
  <si>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</si>
  <si>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</si>
  <si>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</si>
  <si>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</si>
  <si>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</si>
  <si>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</si>
  <si>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</si>
  <si>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</si>
  <si>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</si>
  <si>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</si>
  <si>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</si>
  <si>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</si>
  <si>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</si>
  <si>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</si>
  <si>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</si>
  <si>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</si>
  <si>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</si>
  <si>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</si>
  <si>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</si>
  <si>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</si>
  <si>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</si>
  <si>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</si>
  <si>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</si>
  <si>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</si>
  <si>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</si>
  <si>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</si>
  <si>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</si>
  <si>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</si>
  <si>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</si>
  <si>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</si>
  <si>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</si>
  <si>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</si>
  <si>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</si>
  <si>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</si>
  <si>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</si>
  <si>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</si>
  <si>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</si>
  <si>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</si>
  <si>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</si>
  <si>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</si>
  <si>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</si>
  <si>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</si>
  <si>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</si>
  <si>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</si>
  <si>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</si>
  <si>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</si>
  <si>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</si>
  <si>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</si>
  <si>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</si>
  <si>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</si>
  <si>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</si>
  <si>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</si>
  <si>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</si>
  <si>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</si>
  <si>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</si>
  <si>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</si>
  <si>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</si>
  <si>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</si>
  <si>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</si>
  <si>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</si>
  <si>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</si>
  <si>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</si>
  <si>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</si>
  <si>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</si>
  <si>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</si>
  <si>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</si>
  <si>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</si>
  <si>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</si>
  <si>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</si>
  <si>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</si>
  <si>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</si>
  <si>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</si>
  <si>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</si>
  <si>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</si>
  <si>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</si>
  <si>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</si>
  <si>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</si>
  <si>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</si>
  <si>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</si>
  <si>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</si>
  <si>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</si>
  <si>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</si>
  <si>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</si>
  <si>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</si>
  <si>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</si>
  <si>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</si>
  <si>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</si>
  <si>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</si>
  <si>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</si>
  <si>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</si>
  <si>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</si>
  <si>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</si>
  <si>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</si>
  <si>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</si>
  <si>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</si>
  <si>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</si>
  <si>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</si>
  <si>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</si>
  <si>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</si>
  <si>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</si>
  <si>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</si>
  <si>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</si>
  <si>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</si>
  <si>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</si>
  <si>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</si>
  <si>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</si>
  <si>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</si>
  <si>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</si>
  <si>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</si>
  <si>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</si>
  <si>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</si>
  <si>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</si>
  <si>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</si>
  <si>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</si>
  <si>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</si>
  <si>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</si>
  <si>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</si>
  <si>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</si>
  <si>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</si>
  <si>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</si>
  <si>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</si>
  <si>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</si>
  <si>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</si>
  <si>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</si>
  <si>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</si>
  <si>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</si>
  <si>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</si>
  <si>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</si>
  <si>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</si>
  <si>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</si>
  <si>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</si>
  <si>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</si>
  <si>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</si>
  <si>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</si>
  <si>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</si>
  <si>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</si>
  <si>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</si>
  <si>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</si>
  <si>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</si>
  <si>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</si>
  <si>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</si>
  <si>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</si>
  <si>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</si>
  <si>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</si>
  <si>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</si>
  <si>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</si>
  <si>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</si>
  <si>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</si>
  <si>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</si>
  <si>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</si>
  <si>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</si>
  <si>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</si>
  <si>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</si>
  <si>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</si>
  <si>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</si>
  <si>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</si>
  <si>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</si>
  <si>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</si>
  <si>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</si>
  <si>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</si>
  <si>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</si>
  <si>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</si>
  <si>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</si>
  <si>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</si>
  <si>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</si>
  <si>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</si>
  <si>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</si>
  <si>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</si>
  <si>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</si>
  <si>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</si>
  <si>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</si>
  <si>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</si>
  <si>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</si>
  <si>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</si>
  <si>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</si>
  <si>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</si>
  <si>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</si>
  <si>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</si>
  <si>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</si>
  <si>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</si>
  <si>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</si>
  <si>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</si>
  <si>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</si>
  <si>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</si>
  <si>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</si>
  <si>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</si>
  <si>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</si>
  <si>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</si>
  <si>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</si>
  <si>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</si>
  <si>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</si>
  <si>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</si>
  <si>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</si>
  <si>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</si>
  <si>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</si>
  <si>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</si>
  <si>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</si>
  <si>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</si>
  <si>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</si>
  <si>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</si>
  <si>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</si>
  <si>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</si>
  <si>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</si>
  <si>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</si>
  <si>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</si>
  <si>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</si>
  <si>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</si>
  <si>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</si>
  <si>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</si>
  <si>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</si>
  <si>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</si>
  <si>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</si>
  <si>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</si>
  <si>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</si>
  <si>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</si>
  <si>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</si>
  <si>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</si>
  <si>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</si>
  <si>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</si>
  <si>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</si>
  <si>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</si>
  <si>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</si>
  <si>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</si>
  <si>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</si>
  <si>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</si>
  <si>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</si>
  <si>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</si>
  <si>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</si>
  <si>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</si>
  <si>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</si>
  <si>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</si>
  <si>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</si>
  <si>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</si>
  <si>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</si>
  <si>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</si>
  <si>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</si>
  <si>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</si>
  <si>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</si>
  <si>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</si>
  <si>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</si>
  <si>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</si>
  <si>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</si>
  <si>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</si>
  <si>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</si>
  <si>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</si>
  <si>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</si>
  <si>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</si>
  <si>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</si>
  <si>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</si>
  <si>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</si>
  <si>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</si>
  <si>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</si>
  <si>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</si>
  <si>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</si>
  <si>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</si>
  <si>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</si>
  <si>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</si>
  <si>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</si>
  <si>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</si>
  <si>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</si>
  <si>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</si>
  <si>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</si>
  <si>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</si>
  <si>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</si>
  <si>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</si>
  <si>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</si>
  <si>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</si>
  <si>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</si>
  <si>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</si>
  <si>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</si>
  <si>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</si>
  <si>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</si>
  <si>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</si>
  <si>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</si>
  <si>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</si>
  <si>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</si>
  <si>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</si>
  <si>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</si>
  <si>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</si>
  <si>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</si>
  <si>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</si>
  <si>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</si>
  <si>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</si>
  <si>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</si>
  <si>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</si>
  <si>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</si>
  <si>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</si>
  <si>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</si>
  <si>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</si>
  <si>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</si>
  <si>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</si>
  <si>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</si>
  <si>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</si>
  <si>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</si>
  <si>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</si>
  <si>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</si>
  <si>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</si>
  <si>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</si>
  <si>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</si>
  <si>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</si>
  <si>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</si>
  <si>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</si>
  <si>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</si>
  <si>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</si>
  <si>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</si>
  <si>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</si>
  <si>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</si>
  <si>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</si>
  <si>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</si>
  <si>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</si>
  <si>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</si>
  <si>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</si>
  <si>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</si>
  <si>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</si>
  <si>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</si>
  <si>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</si>
  <si>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</si>
  <si>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</si>
  <si>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</si>
  <si>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</si>
  <si>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</si>
  <si>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</si>
  <si>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</si>
  <si>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</si>
  <si>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</si>
  <si>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</si>
  <si>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</si>
  <si>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</si>
  <si>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</si>
  <si>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</si>
  <si>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</si>
  <si>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</si>
  <si>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</si>
  <si>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</si>
  <si>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</si>
  <si>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</si>
  <si>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</si>
  <si>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</si>
  <si>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</si>
  <si>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</si>
  <si>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</si>
  <si>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</si>
  <si>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</si>
  <si>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</si>
  <si>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</si>
  <si>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</si>
  <si>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</si>
  <si>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</si>
  <si>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</si>
  <si>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</si>
  <si>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</si>
  <si>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</si>
  <si>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</si>
  <si>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</si>
  <si>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</si>
  <si>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</si>
  <si>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</si>
  <si>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</si>
  <si>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</si>
  <si>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</si>
  <si>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</si>
  <si>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</si>
  <si>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</si>
  <si>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</si>
  <si>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</si>
  <si>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</si>
  <si>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</si>
  <si>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</si>
  <si>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</si>
  <si>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</si>
  <si>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</si>
  <si>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</si>
  <si>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</si>
  <si>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</si>
  <si>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</si>
  <si>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</si>
  <si>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</si>
  <si>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</si>
  <si>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</si>
  <si>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</si>
  <si>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</si>
  <si>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</si>
  <si>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</si>
  <si>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</si>
  <si>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</si>
  <si>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</si>
  <si>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</si>
  <si>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</si>
  <si>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</si>
  <si>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</si>
  <si>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</si>
  <si>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</si>
  <si>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</si>
  <si>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</si>
  <si>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</si>
  <si>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</si>
  <si>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</si>
  <si>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</si>
  <si>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</si>
  <si>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</si>
  <si>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</si>
  <si>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</si>
  <si>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</si>
  <si>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</si>
  <si>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</si>
  <si>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</si>
  <si>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</si>
  <si>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</si>
  <si>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</si>
  <si>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</si>
  <si>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</si>
  <si>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</si>
  <si>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</si>
  <si>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</si>
  <si>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</si>
  <si>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</si>
  <si>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</si>
  <si>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</si>
  <si>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</si>
  <si>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</si>
  <si>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</si>
  <si>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</si>
  <si>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</si>
  <si>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</si>
  <si>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</si>
  <si>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</si>
  <si>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</si>
  <si>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</si>
  <si>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</si>
  <si>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</si>
  <si>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</si>
  <si>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</si>
  <si>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</si>
  <si>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</si>
  <si>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</si>
  <si>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</si>
  <si>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</si>
  <si>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</si>
  <si>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</si>
  <si>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</si>
  <si>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</si>
  <si>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</si>
  <si>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</si>
  <si>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</si>
  <si>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</si>
  <si>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</si>
  <si>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</si>
  <si>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</si>
  <si>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</si>
  <si>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</si>
  <si>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</si>
  <si>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</si>
  <si>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</si>
  <si>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</si>
  <si>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</si>
  <si>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</si>
  <si>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</si>
  <si>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</si>
  <si>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</si>
  <si>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</si>
  <si>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</si>
  <si>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</si>
  <si>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</si>
  <si>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</si>
  <si>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</si>
  <si>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</si>
  <si>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</si>
  <si>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</si>
  <si>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</si>
  <si>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</si>
  <si>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</si>
  <si>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</si>
  <si>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</si>
  <si>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</si>
  <si>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</si>
  <si>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</si>
  <si>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</si>
  <si>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</si>
  <si>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</si>
  <si>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</si>
  <si>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</si>
  <si>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</si>
  <si>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</si>
  <si>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</si>
  <si>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</si>
  <si>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</si>
  <si>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</si>
  <si>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</si>
  <si>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</si>
  <si>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</si>
  <si>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</si>
  <si>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</si>
  <si>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</si>
  <si>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</si>
  <si>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</si>
  <si>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</si>
  <si>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</si>
  <si>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</si>
  <si>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</si>
  <si>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</si>
  <si>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</si>
  <si>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</si>
  <si>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</si>
  <si>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</si>
  <si>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</si>
  <si>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</si>
  <si>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</si>
  <si>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</si>
  <si>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</si>
  <si>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</si>
  <si>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</si>
  <si>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</si>
  <si>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</si>
  <si>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</si>
  <si>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</si>
  <si>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</si>
  <si>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</si>
  <si>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</si>
  <si>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</si>
  <si>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</si>
  <si>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</si>
  <si>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</si>
  <si>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</si>
  <si>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</si>
  <si>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</si>
  <si>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</si>
  <si>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</si>
  <si>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</si>
  <si>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</si>
  <si>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</si>
  <si>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</si>
  <si>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</si>
  <si>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</si>
  <si>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</si>
  <si>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</si>
  <si>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</si>
  <si>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</si>
  <si>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</si>
  <si>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</si>
  <si>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</si>
  <si>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</si>
  <si>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</si>
  <si>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</si>
  <si>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</si>
  <si>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</si>
  <si>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</si>
  <si>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</si>
  <si>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</si>
  <si>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</si>
  <si>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</si>
  <si>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</si>
  <si>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</si>
  <si>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</si>
  <si>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</si>
  <si>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</si>
  <si>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</si>
  <si>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</si>
  <si>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</si>
  <si>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</si>
  <si>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</si>
  <si>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</si>
  <si>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</si>
  <si>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</si>
  <si>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</si>
  <si>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</si>
  <si>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</si>
  <si>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</si>
  <si>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</si>
  <si>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</si>
  <si>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</si>
  <si>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</si>
  <si>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</si>
  <si>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</si>
  <si>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</si>
  <si>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</si>
  <si>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</si>
  <si>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</si>
  <si>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</si>
  <si>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</si>
  <si>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</si>
  <si>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</si>
  <si>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</si>
  <si>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</si>
  <si>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</si>
  <si>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</si>
  <si>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</si>
  <si>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</si>
  <si>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</si>
  <si>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</si>
  <si>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</si>
  <si>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</si>
  <si>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</si>
  <si>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</si>
  <si>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</si>
  <si>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</si>
  <si>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</si>
  <si>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</si>
  <si>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</si>
  <si>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</si>
  <si>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</si>
  <si>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</si>
  <si>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</si>
  <si>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</si>
  <si>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</si>
  <si>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</si>
  <si>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</si>
  <si>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</si>
  <si>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</si>
  <si>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</si>
  <si>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</si>
  <si>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</si>
  <si>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</si>
  <si>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</si>
  <si>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</si>
  <si>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</si>
  <si>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</si>
  <si>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</si>
  <si>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</si>
  <si>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</si>
  <si>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</si>
  <si>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</si>
  <si>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</si>
  <si>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</si>
  <si>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</si>
  <si>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</si>
  <si>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</si>
  <si>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</si>
  <si>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</si>
  <si>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</si>
  <si>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</si>
  <si>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</si>
  <si>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</si>
  <si>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</si>
  <si>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</si>
  <si>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</si>
  <si>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</si>
  <si>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</si>
  <si>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</si>
  <si>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</si>
  <si>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</si>
  <si>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</si>
  <si>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</si>
  <si>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</si>
  <si>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</si>
  <si>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</si>
  <si>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</si>
  <si>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</si>
  <si>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</si>
  <si>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</si>
  <si>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</si>
  <si>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</si>
  <si>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</si>
  <si>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</si>
  <si>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</si>
  <si>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</si>
  <si>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</si>
  <si>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</si>
  <si>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</si>
  <si>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</si>
  <si>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</si>
  <si>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</si>
  <si>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</si>
  <si>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</si>
  <si>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</si>
  <si>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</si>
  <si>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</si>
  <si>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</si>
  <si>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</si>
  <si>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</si>
  <si>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</si>
  <si>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</si>
  <si>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</si>
  <si>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</si>
  <si>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</si>
  <si>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</si>
  <si>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</si>
  <si>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</si>
  <si>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</si>
  <si>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</si>
  <si>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</si>
  <si>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</si>
  <si>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</si>
  <si>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</si>
  <si>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</si>
  <si>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</si>
  <si>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</si>
  <si>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</si>
  <si>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</si>
  <si>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</si>
  <si>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</si>
  <si>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</si>
  <si>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</si>
  <si>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</si>
  <si>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</si>
  <si>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</si>
  <si>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</si>
  <si>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</si>
  <si>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</si>
  <si>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</si>
  <si>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</si>
  <si>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</si>
  <si>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</si>
  <si>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</si>
  <si>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</si>
  <si>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</si>
  <si>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</si>
  <si>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</si>
  <si>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</si>
  <si>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</si>
  <si>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</si>
  <si>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</si>
  <si>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</si>
  <si>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</si>
  <si>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</si>
  <si>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</si>
  <si>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</si>
  <si>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</si>
  <si>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</si>
  <si>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</si>
  <si>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</si>
  <si>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</si>
  <si>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</si>
  <si>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</si>
  <si>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</si>
  <si>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</si>
  <si>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</si>
  <si>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</si>
  <si>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</si>
  <si>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</si>
  <si>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</si>
  <si>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</si>
  <si>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</si>
  <si>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</si>
  <si>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</si>
  <si>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</si>
  <si>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</si>
  <si>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</si>
  <si>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</si>
  <si>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</si>
  <si>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</si>
  <si>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</si>
  <si>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</si>
  <si>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</si>
  <si>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</si>
  <si>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</si>
  <si>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</si>
  <si>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</si>
  <si>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</si>
  <si>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</si>
  <si>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</si>
  <si>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</si>
  <si>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</si>
  <si>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</si>
  <si>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</si>
  <si>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</si>
  <si>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</si>
  <si>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</si>
  <si>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</si>
  <si>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</si>
  <si>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</si>
  <si>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</si>
  <si>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</si>
  <si>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</si>
  <si>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</si>
  <si>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</si>
  <si>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</si>
  <si>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</si>
  <si>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</si>
  <si>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</si>
  <si>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</si>
  <si>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</si>
  <si>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</si>
  <si>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</si>
  <si>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</si>
  <si>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</si>
  <si>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</si>
  <si>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</si>
  <si>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</si>
  <si>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</si>
  <si>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</si>
  <si>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</si>
  <si>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</si>
  <si>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</si>
  <si>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</si>
  <si>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</si>
  <si>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</si>
  <si>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</si>
  <si>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</si>
  <si>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</si>
  <si>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</si>
  <si>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</si>
  <si>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</si>
  <si>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</si>
  <si>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</si>
  <si>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</si>
  <si>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</si>
  <si>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</si>
  <si>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</si>
  <si>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</si>
  <si>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</si>
  <si>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</si>
  <si>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</si>
  <si>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</si>
  <si>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</si>
  <si>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</si>
  <si>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</si>
  <si>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</si>
  <si>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</si>
  <si>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</si>
  <si>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</si>
  <si>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</si>
  <si>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</si>
  <si>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</si>
  <si>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</si>
  <si>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</si>
  <si>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</si>
  <si>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</si>
  <si>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</si>
  <si>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</si>
  <si>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</si>
  <si>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</si>
  <si>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</si>
  <si>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</si>
  <si>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</si>
  <si>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</si>
  <si>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</si>
  <si>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</si>
  <si>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</si>
  <si>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</si>
  <si>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</si>
  <si>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</si>
  <si>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</si>
  <si>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</si>
  <si>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</si>
  <si>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</si>
  <si>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</si>
  <si>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</si>
  <si>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</si>
  <si>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</si>
  <si>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</si>
  <si>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</si>
  <si>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</si>
  <si>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</si>
  <si>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</si>
  <si>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</si>
  <si>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</si>
  <si>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</si>
  <si>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</si>
  <si>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</si>
  <si>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</si>
  <si>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</si>
  <si>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</si>
  <si>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</si>
  <si>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</si>
  <si>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</si>
  <si>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</si>
  <si>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</si>
  <si>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</si>
  <si>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</si>
  <si>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</si>
  <si>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</si>
  <si>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</si>
  <si>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</si>
  <si>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</si>
  <si>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</si>
  <si>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</si>
  <si>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</si>
  <si>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</si>
  <si>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</si>
  <si>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</si>
  <si>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</si>
  <si>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</si>
  <si>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</si>
  <si>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</si>
  <si>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</si>
  <si>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</si>
  <si>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</si>
  <si>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</si>
  <si>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</si>
  <si>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</si>
  <si>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</si>
  <si>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</si>
  <si>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</si>
  <si>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</si>
  <si>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</si>
  <si>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</si>
  <si>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</si>
  <si>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</si>
  <si>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</si>
  <si>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</si>
  <si>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</si>
  <si>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</si>
  <si>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</si>
  <si>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</si>
  <si>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</si>
  <si>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</si>
  <si>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</si>
  <si>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</si>
  <si>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</si>
  <si>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</si>
  <si>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</si>
  <si>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</si>
  <si>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</si>
  <si>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</si>
  <si>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</si>
  <si>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</si>
  <si>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</si>
  <si>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</si>
  <si>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</si>
  <si>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</si>
  <si>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</si>
  <si>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</si>
  <si>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</si>
  <si>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</si>
  <si>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</si>
  <si>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</si>
  <si>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</si>
  <si>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</si>
  <si>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</si>
  <si>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</si>
  <si>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</si>
  <si>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</si>
  <si>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</si>
  <si>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</si>
  <si>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</si>
  <si>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</si>
  <si>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</si>
  <si>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</si>
  <si>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</si>
  <si>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</si>
  <si>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</si>
  <si>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</si>
  <si>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</si>
  <si>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</si>
  <si>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</si>
  <si>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</si>
  <si>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</si>
  <si>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</si>
  <si>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</si>
  <si>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</si>
  <si>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</si>
  <si>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</si>
  <si>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</si>
  <si>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</si>
  <si>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</si>
  <si>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</si>
  <si>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</si>
  <si>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</si>
  <si>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</si>
  <si>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</si>
  <si>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</si>
  <si>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</si>
  <si>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</si>
  <si>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</si>
  <si>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</si>
  <si>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</si>
  <si>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</si>
  <si>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</si>
  <si>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</si>
  <si>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</si>
  <si>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</si>
  <si>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</si>
  <si>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</si>
  <si>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</si>
  <si>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</si>
  <si>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</si>
  <si>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</si>
  <si>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</si>
  <si>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</si>
  <si>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</si>
  <si>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</si>
  <si>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</si>
  <si>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</si>
  <si>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</si>
  <si>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</si>
  <si>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</si>
  <si>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</si>
  <si>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</si>
  <si>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</si>
  <si>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</si>
  <si>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</si>
  <si>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</si>
  <si>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</si>
  <si>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</si>
  <si>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</si>
  <si>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</si>
  <si>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</si>
  <si>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</si>
  <si>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</si>
  <si>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</si>
  <si>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</si>
  <si>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</si>
  <si>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</si>
  <si>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</si>
  <si>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</si>
  <si>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</si>
  <si>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</si>
  <si>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</si>
  <si>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</si>
  <si>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</si>
  <si>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</si>
  <si>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</si>
  <si>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</si>
  <si>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</si>
  <si>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</si>
  <si>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</si>
  <si>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</si>
  <si>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</si>
  <si>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</si>
  <si>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</si>
  <si>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</si>
  <si>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</si>
  <si>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</si>
  <si>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</si>
  <si>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</si>
  <si>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</si>
  <si>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</si>
  <si>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</si>
  <si>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</si>
  <si>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</si>
  <si>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</si>
  <si>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</si>
  <si>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</si>
  <si>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</si>
  <si>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</si>
  <si>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</si>
  <si>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</si>
  <si>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</si>
  <si>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</si>
  <si>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</si>
  <si>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</si>
  <si>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</si>
  <si>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</si>
  <si>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</si>
  <si>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</si>
  <si>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</si>
  <si>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</si>
  <si>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</si>
  <si>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</si>
  <si>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</si>
  <si>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</si>
  <si>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</si>
  <si>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</si>
  <si>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</si>
  <si>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</si>
  <si>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</si>
  <si>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</si>
  <si>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</si>
  <si>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</si>
  <si>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</si>
  <si>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</si>
  <si>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</si>
  <si>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</si>
  <si>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</si>
  <si>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</si>
  <si>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</si>
  <si>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</si>
  <si>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</si>
  <si>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</si>
  <si>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</si>
  <si>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</si>
  <si>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</si>
  <si>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</si>
  <si>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</si>
  <si>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</si>
  <si>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</si>
  <si>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</si>
  <si>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</si>
  <si>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</si>
  <si>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</si>
  <si>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</si>
  <si>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</si>
  <si>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</si>
  <si>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</si>
  <si>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</si>
  <si>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</si>
  <si>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</si>
  <si>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</si>
  <si>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</si>
  <si>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</si>
  <si>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</si>
  <si>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</si>
  <si>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</si>
  <si>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</si>
  <si>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</si>
  <si>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</si>
  <si>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</si>
  <si>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</si>
  <si>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</si>
  <si>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</si>
  <si>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</si>
  <si>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</si>
  <si>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</si>
  <si>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</si>
  <si>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</si>
  <si>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</si>
  <si>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</si>
  <si>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</si>
  <si>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</si>
  <si>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</si>
  <si>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</si>
  <si>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</si>
  <si>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</si>
  <si>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</si>
  <si>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</si>
  <si>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</si>
  <si>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</si>
  <si>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</si>
  <si>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</si>
  <si>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</si>
  <si>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</si>
  <si>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</si>
  <si>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</si>
  <si>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</si>
  <si>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</si>
  <si>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</si>
  <si>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</si>
  <si>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</si>
  <si>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</si>
  <si>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</si>
  <si>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</si>
  <si>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</si>
  <si>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</si>
  <si>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</si>
  <si>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</si>
  <si>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</si>
  <si>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</si>
  <si>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</si>
  <si>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</si>
  <si>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</si>
  <si>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</si>
  <si>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</si>
  <si>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</si>
  <si>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</si>
  <si>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</si>
  <si>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</si>
  <si>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</si>
  <si>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</si>
  <si>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</si>
  <si>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</si>
  <si>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</si>
  <si>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</si>
  <si>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</si>
  <si>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</si>
  <si>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</si>
  <si>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</si>
  <si>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</si>
  <si>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</si>
  <si>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</si>
  <si>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</si>
  <si>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</si>
  <si>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</si>
  <si>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</si>
  <si>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</si>
  <si>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</si>
  <si>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</si>
  <si>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</si>
  <si>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</si>
  <si>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</si>
  <si>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</si>
  <si>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</si>
  <si>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</si>
  <si>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</si>
  <si>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</si>
  <si>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</si>
  <si>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</si>
  <si>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</si>
  <si>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</si>
  <si>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</si>
  <si>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</si>
  <si>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</si>
  <si>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</si>
  <si>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</si>
  <si>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</si>
  <si>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</si>
  <si>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</si>
  <si>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</si>
  <si>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</si>
  <si>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</si>
  <si>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</si>
  <si>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</si>
  <si>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</si>
  <si>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</si>
  <si>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</si>
  <si>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</si>
  <si>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</si>
  <si>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</si>
  <si>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</si>
  <si>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</si>
  <si>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</si>
  <si>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</si>
  <si>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</si>
  <si>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</si>
  <si>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</si>
  <si>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</si>
  <si>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</si>
  <si>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</si>
  <si>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</si>
  <si>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</si>
  <si>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</si>
  <si>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</si>
  <si>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</si>
  <si>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</si>
  <si>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</si>
  <si>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</si>
  <si>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</si>
  <si>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</si>
  <si>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</si>
  <si>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</si>
  <si>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</si>
  <si>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</si>
  <si>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</si>
  <si>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</si>
  <si>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</si>
  <si>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</si>
  <si>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</si>
  <si>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</si>
  <si>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</si>
  <si>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</si>
  <si>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</si>
  <si>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</si>
  <si>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</si>
  <si>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</si>
  <si>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</si>
  <si>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</si>
  <si>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</si>
  <si>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</si>
  <si>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</si>
  <si>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</si>
  <si>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</si>
  <si>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</si>
  <si>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</si>
  <si>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</si>
  <si>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</si>
  <si>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</si>
  <si>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</si>
  <si>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</si>
  <si>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</si>
  <si>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</si>
  <si>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</si>
  <si>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</si>
  <si>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</si>
  <si>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</si>
  <si>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</si>
  <si>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</si>
  <si>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</si>
  <si>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</si>
  <si>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</si>
  <si>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</si>
  <si>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</si>
  <si>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</si>
  <si>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</si>
  <si>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</si>
  <si>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</si>
  <si>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</si>
  <si>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</si>
  <si>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</si>
  <si>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</si>
  <si>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</si>
  <si>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</si>
  <si>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</si>
  <si>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</si>
  <si>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</si>
  <si>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</si>
  <si>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</si>
  <si>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</si>
  <si>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</si>
  <si>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</si>
  <si>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</si>
  <si>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</si>
  <si>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</si>
  <si>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</si>
  <si>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</si>
  <si>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</si>
  <si>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</si>
  <si>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</si>
  <si>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</si>
  <si>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</si>
  <si>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</si>
  <si>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</si>
  <si>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</si>
  <si>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</si>
  <si>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</si>
  <si>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</si>
  <si>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</si>
  <si>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</si>
  <si>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</si>
  <si>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</si>
  <si>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</si>
  <si>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</si>
  <si>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</si>
  <si>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</si>
  <si>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</si>
  <si>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</si>
  <si>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</si>
  <si>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</si>
  <si>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</si>
  <si>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</si>
  <si>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</si>
  <si>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</si>
  <si>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</si>
  <si>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</si>
  <si>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</si>
  <si>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</si>
  <si>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</si>
  <si>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</si>
  <si>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</si>
  <si>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</si>
  <si>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</si>
  <si>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</si>
  <si>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</si>
  <si>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</si>
  <si>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</si>
  <si>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</si>
  <si>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</si>
  <si>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</si>
  <si>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</si>
  <si>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</si>
  <si>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</si>
  <si>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</si>
  <si>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</si>
  <si>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</si>
  <si>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</si>
  <si>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</si>
  <si>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</si>
  <si>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</si>
  <si>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</si>
  <si>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</si>
  <si>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</si>
  <si>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</si>
  <si>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</si>
  <si>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</si>
  <si>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</si>
  <si>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</si>
  <si>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</si>
  <si>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</si>
  <si>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</si>
  <si>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</si>
  <si>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</si>
  <si>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</si>
  <si>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</si>
  <si>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</si>
  <si>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</si>
  <si>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</si>
  <si>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</si>
  <si>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</si>
  <si>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</si>
  <si>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</si>
  <si>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</si>
  <si>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</si>
  <si>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</si>
  <si>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</si>
  <si>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</si>
  <si>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</si>
  <si>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</si>
  <si>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</si>
  <si>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</si>
  <si>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</si>
  <si>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</si>
  <si>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</si>
  <si>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</si>
  <si>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</si>
  <si>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</si>
  <si>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</si>
  <si>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</si>
  <si>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</si>
  <si>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</si>
  <si>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</si>
  <si>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</si>
  <si>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</si>
  <si>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</si>
  <si>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</si>
  <si>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</si>
  <si>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</si>
  <si>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</si>
  <si>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</si>
  <si>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</si>
  <si>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</si>
  <si>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</si>
  <si>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</si>
  <si>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</si>
  <si>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</si>
  <si>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</si>
  <si>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</si>
  <si>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</si>
  <si>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</si>
  <si>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</si>
  <si>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</si>
  <si>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</si>
  <si>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</si>
  <si>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</si>
  <si>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</si>
  <si>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</si>
  <si>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</si>
  <si>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</si>
  <si>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</si>
  <si>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</si>
  <si>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</si>
  <si>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</si>
  <si>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</si>
  <si>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</si>
  <si>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</si>
  <si>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</si>
  <si>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</si>
  <si>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</si>
  <si>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</si>
  <si>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</si>
  <si>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</si>
  <si>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</si>
  <si>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</si>
  <si>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</si>
  <si>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</si>
  <si>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</si>
  <si>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</si>
  <si>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</si>
  <si>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</si>
  <si>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</si>
  <si>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</si>
  <si>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</si>
  <si>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</si>
  <si>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</si>
  <si>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</si>
  <si>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</si>
  <si>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</si>
  <si>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</si>
  <si>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</si>
  <si>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</si>
  <si>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</si>
  <si>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</si>
  <si>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</si>
  <si>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</si>
  <si>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</si>
  <si>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</si>
  <si>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</si>
  <si>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</si>
  <si>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</si>
  <si>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</si>
  <si>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</si>
  <si>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</si>
  <si>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</si>
  <si>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</si>
  <si>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</si>
  <si>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</si>
  <si>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</si>
  <si>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</si>
  <si>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</si>
  <si>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</si>
  <si>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</si>
  <si>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</si>
  <si>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</si>
  <si>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</si>
  <si>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</si>
  <si>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</si>
  <si>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</si>
  <si>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</si>
  <si>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</si>
  <si>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</si>
  <si>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</si>
  <si>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</si>
  <si>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</si>
  <si>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</si>
  <si>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</si>
  <si>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</si>
  <si>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</si>
  <si>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</si>
  <si>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</si>
  <si>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</si>
  <si>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</si>
  <si>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</si>
  <si>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</si>
  <si>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</si>
  <si>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</si>
  <si>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</si>
  <si>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</si>
  <si>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</si>
  <si>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</si>
  <si>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</si>
  <si>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</si>
  <si>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</si>
  <si>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</si>
  <si>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</si>
  <si>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</si>
  <si>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</si>
  <si>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</si>
  <si>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</si>
  <si>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</si>
  <si>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</si>
  <si>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</si>
  <si>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</si>
  <si>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</si>
  <si>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</si>
  <si>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</si>
  <si>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</si>
  <si>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</si>
  <si>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</si>
  <si>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</si>
  <si>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</si>
  <si>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</si>
  <si>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</si>
  <si>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</si>
  <si>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</si>
  <si>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</si>
  <si>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</si>
  <si>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</si>
  <si>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</si>
  <si>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</si>
  <si>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</si>
  <si>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</si>
  <si>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</si>
  <si>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</si>
  <si>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</si>
  <si>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</si>
  <si>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</si>
  <si>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</si>
  <si>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</si>
  <si>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</si>
  <si>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</si>
  <si>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</si>
  <si>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</si>
  <si>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</si>
  <si>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</si>
  <si>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</si>
  <si>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</si>
  <si>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</si>
  <si>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</si>
  <si>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</si>
  <si>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</si>
  <si>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</si>
  <si>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</si>
  <si>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</si>
  <si>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</si>
  <si>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</si>
  <si>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</si>
  <si>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</si>
  <si>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</si>
  <si>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</si>
  <si>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</si>
  <si>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</si>
  <si>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</si>
  <si>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</si>
  <si>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</si>
  <si>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</si>
  <si>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</si>
  <si>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</si>
  <si>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</si>
  <si>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</si>
  <si>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</si>
  <si>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</si>
  <si>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</si>
  <si>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</si>
  <si>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</si>
  <si>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</si>
  <si>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</si>
  <si>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</si>
  <si>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</si>
  <si>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</si>
  <si>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</si>
  <si>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</si>
  <si>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</si>
  <si>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</si>
  <si>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</si>
  <si>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</si>
  <si>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</si>
  <si>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</si>
  <si>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</si>
  <si>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</si>
  <si>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</si>
  <si>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</si>
  <si>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</si>
  <si>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</si>
  <si>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</si>
  <si>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</si>
  <si>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</si>
  <si>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</si>
  <si>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</si>
  <si>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</si>
  <si>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</si>
  <si>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</si>
  <si>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</si>
  <si>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</si>
  <si>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</si>
  <si>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</si>
  <si>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</si>
  <si>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</si>
  <si>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</si>
  <si>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</si>
  <si>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</si>
  <si>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</si>
  <si>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</si>
  <si>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</si>
  <si>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</si>
  <si>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</si>
  <si>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</si>
  <si>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</si>
  <si>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</si>
  <si>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</si>
  <si>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</si>
  <si>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</si>
  <si>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</si>
  <si>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</si>
  <si>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</si>
  <si>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</si>
  <si>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</si>
  <si>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</si>
  <si>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</si>
  <si>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</si>
  <si>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</si>
  <si>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</si>
  <si>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</si>
  <si>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</si>
  <si>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</si>
  <si>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</si>
  <si>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</si>
  <si>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</si>
  <si>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</si>
  <si>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</si>
  <si>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</si>
  <si>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</si>
  <si>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</si>
  <si>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</si>
  <si>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</si>
  <si>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</si>
  <si>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</si>
  <si>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</si>
  <si>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</si>
  <si>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</si>
  <si>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</si>
  <si>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</si>
  <si>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</si>
  <si>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</si>
  <si>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</si>
  <si>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</si>
  <si>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</si>
  <si>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</si>
  <si>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</si>
  <si>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</si>
  <si>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</si>
  <si>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</si>
  <si>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</si>
  <si>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</si>
  <si>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</si>
  <si>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</si>
  <si>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</si>
  <si>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</si>
  <si>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</si>
  <si>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</si>
  <si>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</si>
  <si>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</si>
  <si>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</si>
  <si>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</si>
  <si>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</si>
  <si>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</si>
  <si>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</si>
  <si>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</si>
  <si>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</si>
  <si>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</si>
  <si>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</si>
  <si>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</si>
  <si>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</si>
  <si>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</si>
  <si>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</si>
  <si>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</si>
  <si>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</si>
  <si>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</si>
  <si>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</si>
  <si>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</si>
  <si>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</si>
  <si>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</si>
  <si>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</si>
  <si>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</si>
  <si>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</si>
  <si>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</si>
  <si>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</si>
  <si>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</si>
  <si>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</si>
  <si>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</si>
  <si>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</si>
  <si>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</si>
  <si>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</si>
  <si>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</si>
  <si>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</si>
  <si>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</si>
  <si>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</si>
  <si>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</si>
  <si>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</si>
  <si>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</si>
  <si>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</si>
  <si>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</si>
  <si>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</si>
  <si>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</si>
  <si>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</si>
  <si>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</si>
  <si>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</si>
  <si>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</si>
  <si>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</si>
  <si>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</si>
  <si>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</si>
  <si>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</si>
  <si>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</si>
  <si>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</si>
  <si>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</si>
  <si>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</si>
  <si>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</si>
  <si>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</si>
  <si>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</si>
  <si>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</si>
  <si>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</si>
  <si>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</si>
  <si>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</si>
  <si>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</si>
  <si>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</si>
  <si>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</si>
  <si>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</si>
  <si>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</si>
  <si>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</si>
  <si>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</si>
  <si>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</si>
  <si>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</si>
  <si>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</si>
  <si>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</si>
  <si>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</si>
  <si>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</si>
  <si>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</si>
  <si>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</si>
  <si>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</si>
  <si>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</si>
  <si>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</si>
  <si>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</si>
  <si>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</si>
  <si>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</si>
  <si>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</si>
  <si>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</si>
  <si>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</si>
  <si>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</si>
  <si>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</si>
  <si>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</si>
  <si>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</si>
  <si>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</si>
  <si>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</si>
  <si>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</si>
  <si>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</si>
  <si>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</si>
  <si>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</si>
  <si>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</si>
  <si>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</si>
  <si>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</si>
  <si>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</si>
  <si>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</si>
  <si>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</si>
  <si>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</si>
  <si>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</si>
  <si>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</si>
  <si>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</si>
  <si>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</si>
  <si>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</si>
  <si>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</si>
  <si>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</si>
  <si>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</si>
  <si>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</si>
  <si>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</si>
  <si>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</si>
  <si>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</si>
  <si>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</si>
  <si>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</si>
  <si>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</si>
  <si>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</si>
  <si>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</si>
  <si>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</si>
  <si>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</si>
  <si>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</si>
  <si>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</si>
  <si>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</si>
  <si>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</si>
  <si>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</si>
  <si>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</si>
  <si>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</si>
  <si>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</si>
  <si>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</si>
  <si>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</si>
  <si>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</si>
  <si>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</si>
  <si>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</si>
  <si>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</si>
  <si>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</si>
  <si>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</si>
  <si>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</si>
  <si>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</si>
  <si>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</si>
  <si>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</si>
  <si>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</si>
  <si>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</si>
  <si>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</si>
  <si>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</si>
  <si>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</si>
  <si>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</si>
  <si>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</si>
  <si>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</si>
  <si>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</si>
  <si>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</si>
  <si>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</si>
  <si>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</si>
  <si>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</si>
  <si>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</si>
  <si>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</si>
  <si>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</si>
  <si>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</si>
  <si>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</si>
  <si>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</si>
  <si>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</si>
  <si>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</si>
  <si>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</si>
  <si>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</si>
  <si>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</si>
  <si>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</si>
  <si>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</si>
  <si>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</si>
  <si>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</si>
  <si>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</si>
  <si>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</si>
  <si>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</si>
  <si>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</si>
  <si>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</si>
  <si>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</si>
  <si>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</si>
  <si>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</si>
  <si>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</si>
  <si>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</si>
  <si>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</si>
  <si>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</si>
  <si>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</si>
  <si>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</si>
  <si>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</si>
  <si>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</si>
  <si>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</si>
  <si>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</si>
  <si>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</si>
  <si>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</si>
  <si>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</si>
  <si>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</si>
  <si>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</si>
  <si>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</si>
  <si>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</si>
  <si>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</si>
  <si>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</si>
  <si>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</si>
  <si>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</si>
  <si>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</si>
  <si>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</si>
  <si>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</si>
  <si>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</si>
  <si>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</si>
  <si>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</si>
  <si>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</si>
  <si>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</si>
  <si>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</si>
  <si>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</si>
  <si>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</si>
  <si>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</si>
  <si>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</si>
  <si>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</si>
  <si>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</si>
  <si>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</si>
  <si>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</si>
  <si>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</si>
  <si>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</si>
  <si>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</si>
  <si>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</si>
  <si>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</si>
  <si>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</si>
  <si>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</si>
  <si>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</si>
  <si>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</si>
  <si>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</si>
  <si>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</si>
  <si>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</si>
  <si>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</si>
  <si>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</si>
  <si>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</si>
  <si>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</si>
  <si>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</si>
  <si>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</si>
  <si>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</si>
  <si>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</si>
  <si>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</si>
  <si>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</si>
  <si>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</si>
  <si>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</si>
  <si>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</si>
  <si>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</si>
  <si>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</si>
  <si>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</si>
  <si>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</si>
  <si>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</si>
  <si>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</si>
  <si>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</si>
  <si>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</si>
  <si>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</si>
  <si>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</si>
  <si>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</si>
  <si>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</si>
  <si>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</si>
  <si>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</si>
  <si>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</si>
  <si>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</si>
  <si>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</si>
  <si>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</si>
  <si>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</si>
  <si>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</si>
  <si>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</si>
  <si>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</si>
  <si>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</si>
  <si>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</si>
  <si>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</si>
  <si>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</si>
  <si>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</si>
  <si>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</si>
  <si>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</si>
  <si>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</si>
  <si>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</si>
  <si>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</si>
  <si>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</si>
  <si>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</si>
  <si>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</si>
  <si>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</si>
  <si>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</si>
  <si>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</si>
  <si>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</si>
  <si>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</si>
  <si>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</si>
  <si>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</si>
  <si>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</si>
  <si>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</si>
  <si>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</si>
  <si>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</si>
  <si>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</si>
  <si>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</si>
  <si>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</si>
  <si>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</si>
  <si>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</si>
  <si>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</si>
  <si>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</si>
  <si>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</si>
  <si>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</si>
  <si>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</si>
  <si>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</si>
  <si>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</si>
  <si>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</si>
  <si>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</si>
  <si>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</si>
  <si>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</si>
  <si>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</si>
  <si>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</si>
  <si>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</si>
  <si>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</si>
  <si>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</si>
  <si>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</si>
  <si>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</si>
  <si>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</si>
  <si>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</si>
  <si>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</si>
  <si>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</si>
  <si>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</si>
  <si>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</si>
  <si>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</si>
  <si>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</si>
  <si>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</si>
  <si>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</si>
  <si>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</si>
  <si>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</si>
  <si>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</si>
  <si>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</si>
  <si>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</si>
  <si>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</si>
  <si>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</si>
  <si>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</si>
  <si>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</si>
  <si>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</si>
  <si>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</si>
  <si>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</si>
  <si>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</si>
  <si>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</si>
  <si>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</si>
  <si>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</si>
  <si>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</si>
  <si>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</si>
  <si>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</si>
  <si>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</si>
  <si>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</si>
  <si>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</si>
  <si>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</si>
  <si>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</si>
  <si>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</si>
  <si>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</si>
  <si>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</si>
  <si>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</si>
  <si>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</si>
  <si>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</si>
  <si>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</si>
  <si>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</si>
  <si>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</si>
  <si>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</si>
  <si>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</si>
  <si>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</si>
  <si>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</si>
  <si>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</si>
  <si>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</si>
  <si>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</si>
  <si>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</si>
  <si>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</si>
  <si>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</si>
  <si>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</si>
  <si>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</si>
  <si>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</si>
  <si>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</si>
  <si>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</si>
  <si>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</si>
  <si>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</si>
  <si>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</si>
  <si>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</si>
  <si>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</si>
  <si>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</si>
  <si>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</si>
  <si>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</si>
  <si>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</si>
  <si>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</si>
  <si>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</si>
  <si>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</si>
  <si>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</si>
  <si>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</si>
  <si>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</si>
  <si>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</si>
  <si>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</si>
  <si>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</si>
  <si>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</si>
  <si>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</si>
  <si>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</si>
  <si>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</si>
  <si>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</si>
  <si>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</si>
  <si>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</si>
  <si>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</si>
  <si>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</si>
  <si>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</si>
  <si>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</si>
  <si>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</si>
  <si>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</si>
  <si>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</si>
  <si>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</si>
  <si>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</si>
  <si>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</si>
  <si>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</si>
  <si>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</si>
  <si>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</si>
  <si>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</si>
  <si>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</si>
  <si>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</si>
  <si>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</si>
  <si>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</si>
  <si>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</si>
  <si>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</si>
  <si>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</si>
  <si>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</si>
  <si>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</si>
  <si>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</si>
  <si>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</si>
  <si>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</si>
  <si>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</si>
  <si>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</si>
  <si>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</si>
  <si>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</si>
  <si>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</si>
  <si>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</si>
  <si>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</si>
  <si>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</si>
  <si>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</si>
  <si>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</si>
  <si>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</si>
  <si>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</si>
  <si>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</si>
  <si>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</si>
  <si>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</si>
  <si>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</si>
  <si>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</si>
  <si>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</si>
  <si>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</si>
  <si>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</si>
  <si>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</si>
  <si>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</si>
  <si>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</si>
  <si>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</si>
  <si>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</si>
  <si>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</si>
  <si>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</si>
  <si>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</si>
  <si>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</si>
  <si>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</si>
  <si>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</si>
  <si>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</si>
  <si>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</si>
  <si>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</si>
  <si>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</si>
  <si>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</si>
  <si>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</si>
  <si>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</si>
  <si>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</si>
  <si>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</si>
  <si>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</si>
  <si>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</si>
  <si>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</si>
  <si>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</si>
  <si>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</si>
  <si>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</si>
  <si>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</si>
  <si>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</si>
  <si>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</si>
  <si>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</si>
  <si>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</si>
  <si>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</si>
  <si>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</si>
  <si>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</si>
  <si>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</si>
  <si>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</si>
  <si>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</si>
  <si>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</si>
  <si>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</si>
  <si>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</si>
  <si>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</si>
  <si>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</si>
  <si>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</si>
  <si>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</si>
  <si>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</si>
  <si>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</si>
  <si>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</si>
  <si>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</si>
  <si>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</si>
  <si>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</si>
  <si>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</si>
  <si>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</si>
  <si>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</si>
  <si>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</si>
  <si>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</si>
  <si>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</si>
  <si>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</si>
  <si>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</si>
  <si>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</si>
  <si>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</si>
  <si>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</si>
  <si>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</si>
  <si>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</si>
  <si>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</si>
  <si>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</si>
  <si>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</si>
  <si>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</si>
  <si>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</si>
  <si>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</si>
  <si>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</si>
  <si>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</si>
  <si>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</si>
  <si>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</si>
  <si>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</si>
  <si>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</si>
  <si>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</si>
  <si>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</si>
  <si>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</si>
  <si>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</si>
  <si>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</si>
  <si>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</si>
  <si>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</si>
  <si>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</si>
  <si>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</si>
  <si>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</si>
  <si>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</si>
  <si>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</si>
  <si>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</si>
  <si>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</si>
  <si>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</si>
  <si>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</si>
  <si>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</si>
  <si>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</si>
  <si>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</si>
  <si>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</si>
  <si>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</si>
  <si>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</si>
  <si>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</si>
  <si>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</si>
  <si>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</si>
  <si>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</si>
  <si>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</si>
  <si>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</si>
  <si>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</si>
  <si>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</si>
  <si>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</si>
  <si>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</si>
  <si>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</si>
  <si>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</si>
  <si>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</si>
  <si>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</si>
  <si>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</si>
  <si>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</si>
  <si>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</si>
  <si>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</si>
  <si>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</si>
  <si>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</si>
  <si>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</si>
  <si>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</si>
  <si>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</si>
  <si>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</si>
  <si>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</si>
  <si>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</si>
  <si>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</si>
  <si>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</si>
  <si>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</si>
  <si>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</si>
  <si>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</si>
  <si>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</si>
  <si>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</si>
  <si>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</si>
  <si>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</si>
  <si>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</si>
  <si>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</si>
  <si>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</si>
  <si>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</si>
  <si>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</si>
  <si>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</si>
  <si>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</si>
  <si>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</si>
  <si>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</si>
  <si>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</si>
  <si>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</si>
  <si>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</si>
  <si>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</si>
  <si>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</si>
  <si>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</si>
  <si>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</si>
  <si>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</si>
  <si>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</si>
  <si>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</si>
  <si>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</si>
  <si>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</si>
  <si>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</si>
  <si>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</si>
  <si>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</si>
  <si>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</si>
  <si>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</si>
  <si>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</si>
  <si>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</si>
  <si>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</si>
  <si>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</si>
  <si>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</si>
  <si>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</si>
  <si>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</si>
  <si>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</si>
  <si>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</si>
  <si>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</si>
  <si>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</si>
  <si>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</si>
  <si>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</si>
  <si>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</si>
  <si>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</si>
  <si>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</si>
  <si>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</si>
  <si>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</si>
  <si>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</si>
  <si>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</si>
  <si>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</si>
  <si>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</si>
  <si>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</si>
  <si>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</si>
  <si>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</si>
  <si>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</si>
  <si>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</si>
  <si>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</si>
  <si>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</si>
  <si>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</si>
  <si>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</si>
  <si>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</si>
  <si>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</si>
  <si>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</si>
  <si>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</si>
  <si>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</si>
  <si>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</si>
  <si>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</si>
  <si>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</si>
  <si>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</si>
  <si>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</si>
  <si>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</si>
  <si>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</si>
  <si>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</si>
  <si>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</si>
  <si>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</si>
  <si>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</si>
  <si>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</si>
  <si>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</si>
  <si>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</si>
  <si>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</si>
  <si>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</si>
  <si>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</si>
  <si>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</si>
  <si>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</si>
  <si>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</si>
  <si>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</si>
  <si>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</si>
  <si>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</si>
  <si>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</si>
  <si>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</si>
  <si>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</si>
  <si>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</si>
  <si>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</si>
  <si>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</si>
  <si>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</si>
  <si>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</si>
  <si>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</si>
  <si>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</si>
  <si>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</si>
  <si>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</si>
  <si>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</si>
  <si>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</si>
  <si>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</si>
  <si>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</si>
  <si>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</si>
  <si>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</si>
  <si>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</si>
  <si>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</si>
  <si>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</si>
  <si>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</si>
  <si>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</si>
  <si>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</si>
  <si>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</si>
  <si>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</si>
  <si>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</si>
  <si>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</si>
  <si>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</si>
  <si>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</si>
  <si>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</si>
  <si>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</si>
  <si>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</si>
  <si>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</si>
  <si>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</si>
  <si>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</si>
  <si>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</si>
  <si>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</si>
  <si>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</si>
  <si>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</si>
  <si>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</si>
  <si>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</si>
  <si>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</si>
  <si>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</si>
  <si>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</si>
  <si>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</si>
  <si>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</si>
  <si>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</si>
  <si>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</si>
  <si>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</si>
  <si>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</si>
  <si>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</si>
  <si>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</si>
  <si>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</si>
  <si>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</si>
  <si>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</si>
  <si>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</si>
  <si>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</si>
  <si>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</si>
  <si>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</si>
  <si>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</si>
  <si>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</si>
  <si>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</si>
  <si>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</si>
  <si>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</si>
  <si>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</si>
  <si>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</si>
  <si>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</si>
  <si>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</si>
  <si>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</si>
  <si>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</si>
  <si>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</si>
  <si>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</si>
  <si>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</si>
  <si>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</si>
  <si>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</si>
  <si>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</si>
  <si>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</si>
  <si>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</si>
  <si>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</si>
  <si>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</si>
  <si>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</si>
  <si>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</si>
  <si>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</si>
  <si>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</si>
  <si>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</si>
  <si>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</si>
  <si>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</si>
  <si>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</si>
  <si>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</si>
  <si>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</si>
  <si>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</si>
  <si>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</si>
  <si>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</si>
  <si>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</si>
  <si>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</si>
  <si>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</si>
  <si>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</si>
  <si>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</si>
  <si>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</si>
  <si>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</si>
  <si>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</si>
  <si>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</si>
  <si>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</si>
  <si>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</si>
  <si>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</si>
  <si>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</si>
  <si>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</si>
  <si>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</si>
  <si>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</si>
  <si>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</si>
  <si>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</si>
  <si>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</si>
  <si>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</si>
  <si>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</si>
  <si>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</si>
  <si>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</si>
  <si>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</si>
  <si>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</si>
  <si>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</si>
  <si>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</si>
  <si>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</si>
  <si>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</si>
  <si>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</si>
  <si>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</si>
  <si>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</si>
  <si>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</si>
  <si>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</si>
  <si>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</si>
  <si>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</si>
  <si>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</si>
  <si>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</si>
  <si>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</si>
  <si>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</si>
  <si>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</si>
  <si>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</si>
  <si>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</si>
  <si>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</si>
  <si>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</si>
  <si>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</si>
  <si>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</si>
  <si>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</si>
  <si>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</si>
  <si>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</si>
  <si>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</si>
  <si>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</si>
  <si>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</si>
  <si>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</si>
  <si>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</si>
  <si>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</si>
  <si>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</si>
  <si>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</si>
  <si>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</si>
  <si>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</si>
  <si>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</si>
  <si>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</si>
  <si>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</si>
  <si>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</si>
  <si>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</si>
  <si>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</si>
  <si>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</si>
  <si>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</si>
  <si>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</si>
  <si>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</si>
  <si>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</si>
  <si>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</si>
  <si>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</si>
  <si>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</si>
  <si>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</si>
  <si>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</si>
  <si>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</si>
  <si>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</si>
  <si>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</si>
  <si>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</si>
  <si>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</si>
  <si>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</si>
  <si>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</si>
  <si>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</si>
  <si>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</si>
  <si>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</si>
  <si>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</si>
  <si>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</si>
  <si>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</si>
  <si>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</si>
  <si>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</si>
  <si>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</si>
  <si>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</si>
  <si>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</si>
  <si>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</si>
  <si>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</si>
  <si>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</si>
  <si>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</si>
  <si>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</si>
  <si>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</si>
  <si>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</si>
  <si>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</si>
  <si>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</si>
  <si>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</si>
  <si>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</si>
  <si>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</si>
  <si>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</si>
  <si>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</si>
  <si>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</si>
  <si>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</si>
  <si>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</si>
  <si>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</si>
  <si>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</si>
  <si>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</si>
  <si>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</si>
  <si>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</si>
  <si>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</si>
  <si>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</si>
  <si>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</si>
  <si>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</si>
  <si>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</si>
  <si>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</si>
  <si>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</si>
  <si>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</si>
  <si>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</si>
  <si>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</si>
  <si>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</si>
  <si>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</si>
  <si>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</si>
  <si>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</si>
  <si>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</si>
  <si>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</si>
  <si>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</si>
  <si>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</si>
  <si>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</si>
  <si>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</si>
  <si>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</si>
  <si>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</si>
  <si>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</si>
  <si>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</si>
  <si>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</si>
  <si>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</si>
  <si>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</si>
  <si>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</si>
  <si>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</si>
  <si>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</si>
  <si>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</si>
  <si>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</si>
  <si>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</si>
  <si>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</si>
  <si>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</si>
  <si>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</si>
  <si>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</si>
  <si>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</si>
  <si>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</si>
  <si>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</si>
  <si>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</si>
  <si>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</si>
  <si>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</si>
  <si>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</si>
  <si>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</si>
  <si>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</si>
  <si>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</si>
  <si>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</si>
  <si>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</si>
  <si>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</si>
  <si>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</si>
  <si>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</si>
  <si>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</si>
  <si>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</si>
  <si>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</si>
  <si>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</si>
  <si>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</si>
  <si>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</si>
  <si>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</si>
  <si>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</si>
  <si>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</si>
  <si>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</si>
  <si>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</si>
  <si>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</si>
  <si>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</si>
  <si>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</si>
  <si>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</si>
  <si>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</si>
  <si>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</si>
  <si>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</si>
  <si>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</si>
  <si>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</si>
  <si>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</si>
  <si>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</si>
  <si>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</si>
  <si>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</si>
  <si>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</si>
  <si>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</si>
  <si>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</si>
  <si>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</si>
  <si>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</si>
  <si>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</si>
  <si>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</si>
  <si>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</si>
  <si>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</si>
  <si>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</si>
  <si>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</si>
  <si>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</si>
  <si>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</si>
  <si>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</si>
  <si>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</si>
  <si>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</si>
  <si>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</si>
  <si>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</si>
  <si>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</si>
  <si>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</si>
  <si>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</si>
  <si>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</si>
  <si>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</si>
  <si>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</si>
  <si>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</si>
  <si>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</si>
  <si>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</si>
  <si>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</si>
  <si>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</si>
  <si>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</si>
  <si>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</si>
  <si>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</si>
  <si>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</si>
  <si>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</si>
  <si>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</si>
  <si>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</si>
  <si>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</si>
  <si>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</si>
  <si>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</si>
  <si>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</si>
  <si>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</si>
  <si>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</si>
  <si>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</si>
  <si>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</si>
  <si>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</si>
  <si>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</si>
  <si>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</si>
  <si>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</si>
  <si>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</si>
  <si>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</si>
  <si>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</si>
  <si>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</si>
  <si>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</si>
  <si>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</si>
  <si>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</si>
  <si>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</si>
  <si>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</si>
  <si>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</si>
  <si>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</si>
  <si>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</si>
  <si>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</si>
  <si>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</si>
  <si>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</si>
  <si>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</si>
  <si>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</si>
  <si>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</si>
  <si>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</si>
  <si>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</si>
  <si>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</si>
  <si>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</si>
  <si>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</si>
  <si>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</si>
  <si>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</si>
  <si>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</si>
  <si>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</si>
  <si>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</si>
  <si>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</si>
  <si>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</si>
  <si>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</si>
  <si>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</si>
  <si>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</si>
  <si>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</si>
  <si>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</si>
  <si>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</si>
  <si>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</si>
  <si>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</si>
  <si>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</si>
  <si>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</si>
  <si>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</si>
  <si>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</si>
  <si>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</si>
  <si>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</si>
  <si>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</si>
  <si>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</si>
  <si>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</si>
  <si>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</si>
  <si>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</si>
  <si>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</si>
  <si>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</si>
  <si>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</si>
  <si>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</si>
  <si>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</si>
  <si>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</si>
  <si>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</si>
  <si>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</si>
  <si>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</si>
  <si>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</si>
  <si>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</si>
  <si>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</si>
  <si>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</si>
  <si>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</si>
  <si>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</si>
  <si>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</si>
  <si>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</si>
  <si>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</si>
  <si>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</si>
  <si>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</si>
  <si>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</si>
  <si>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</si>
  <si>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</si>
  <si>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</si>
  <si>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</si>
  <si>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</si>
  <si>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</si>
  <si>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</si>
  <si>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</si>
  <si>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</si>
  <si>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</si>
  <si>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</si>
  <si>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</si>
  <si>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</si>
  <si>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</si>
  <si>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</si>
  <si>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</si>
  <si>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</si>
  <si>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</si>
  <si>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</si>
  <si>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</si>
  <si>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</si>
  <si>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</si>
  <si>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</si>
  <si>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</si>
  <si>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</si>
  <si>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</si>
  <si>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</si>
  <si>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</si>
  <si>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</si>
  <si>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</si>
  <si>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</si>
  <si>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</si>
  <si>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</si>
  <si>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</si>
  <si>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</si>
  <si>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</si>
  <si>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</si>
  <si>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</si>
  <si>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</si>
  <si>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</si>
  <si>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</si>
  <si>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</si>
  <si>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</si>
  <si>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</si>
  <si>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</si>
  <si>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</si>
  <si>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</si>
  <si>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</si>
  <si>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</si>
  <si>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</si>
  <si>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</si>
  <si>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</si>
  <si>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</si>
  <si>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</si>
  <si>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</si>
  <si>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</si>
  <si>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</si>
  <si>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</si>
  <si>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</si>
  <si>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</si>
  <si>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</si>
  <si>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</si>
  <si>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</si>
  <si>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</si>
  <si>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</si>
  <si>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</si>
  <si>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</si>
  <si>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</si>
  <si>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</si>
  <si>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</si>
  <si>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</si>
  <si>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</si>
  <si>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</si>
  <si>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</si>
  <si>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</si>
  <si>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</si>
  <si>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</si>
  <si>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</si>
  <si>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</si>
  <si>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</si>
  <si>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</si>
  <si>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</si>
  <si>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</si>
  <si>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</si>
  <si>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</si>
  <si>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</si>
  <si>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</si>
  <si>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</si>
  <si>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</si>
  <si>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</si>
  <si>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</si>
  <si>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</si>
  <si>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</si>
  <si>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</si>
  <si>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</si>
  <si>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</si>
  <si>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</si>
  <si>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</si>
  <si>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</si>
  <si>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</si>
  <si>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</si>
  <si>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</si>
  <si>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</si>
  <si>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</si>
  <si>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</si>
  <si>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</si>
  <si>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</si>
  <si>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</si>
  <si>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</si>
  <si>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</si>
  <si>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</si>
  <si>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</si>
  <si>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</si>
  <si>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</si>
  <si>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</si>
  <si>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</si>
  <si>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</si>
  <si>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</si>
  <si>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</si>
  <si>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</si>
  <si>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</si>
  <si>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</si>
  <si>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</si>
  <si>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</si>
  <si>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</si>
  <si>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</si>
  <si>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</si>
  <si>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</si>
  <si>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</si>
  <si>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</si>
  <si>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</si>
  <si>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</si>
  <si>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</si>
  <si>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</si>
  <si>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</si>
  <si>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</si>
  <si>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</si>
  <si>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</si>
  <si>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</si>
  <si>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</si>
  <si>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</si>
  <si>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</si>
  <si>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</si>
  <si>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</si>
  <si>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</si>
  <si>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</si>
  <si>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</si>
  <si>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</si>
  <si>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</si>
  <si>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</si>
  <si>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</si>
  <si>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</si>
  <si>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</si>
  <si>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</si>
  <si>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</si>
  <si>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</si>
  <si>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</si>
  <si>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</si>
  <si>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</si>
  <si>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</si>
  <si>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</si>
  <si>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</si>
  <si>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</si>
  <si>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</si>
  <si>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</si>
  <si>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</si>
  <si>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</si>
  <si>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</si>
  <si>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</si>
  <si>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</si>
  <si>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</si>
  <si>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</si>
  <si>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</si>
  <si>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</si>
  <si>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</si>
  <si>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</si>
  <si>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</si>
  <si>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</si>
  <si>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</si>
  <si>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</si>
  <si>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</si>
  <si>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</si>
  <si>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</si>
  <si>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</si>
  <si>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</si>
  <si>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</si>
  <si>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</si>
  <si>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</si>
  <si>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</si>
  <si>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</si>
  <si>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</si>
  <si>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</si>
  <si>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</si>
  <si>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</si>
  <si>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</si>
  <si>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</si>
  <si>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</si>
  <si>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</si>
  <si>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</si>
  <si>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</si>
  <si>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</si>
  <si>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</si>
  <si>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</si>
  <si>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</si>
  <si>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</si>
  <si>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</si>
  <si>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</si>
  <si>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</si>
  <si>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</si>
  <si>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</si>
  <si>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</si>
  <si>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</si>
  <si>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</si>
  <si>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</si>
  <si>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</si>
  <si>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</si>
  <si>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</si>
  <si>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</si>
  <si>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</si>
  <si>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</si>
  <si>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</si>
  <si>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</si>
  <si>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</si>
  <si>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</si>
  <si>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</si>
  <si>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</si>
  <si>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</si>
  <si>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</si>
  <si>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</si>
  <si>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</si>
  <si>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</si>
  <si>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</si>
  <si>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</si>
  <si>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</si>
  <si>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</si>
  <si>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</si>
  <si>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</si>
  <si>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</si>
  <si>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</si>
  <si>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</si>
  <si>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</si>
  <si>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</si>
  <si>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</si>
  <si>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</si>
  <si>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</si>
  <si>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</si>
  <si>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</si>
  <si>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</si>
  <si>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</si>
  <si>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</si>
  <si>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</si>
  <si>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</si>
  <si>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</si>
  <si>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</si>
  <si>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</si>
  <si>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</si>
  <si>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</si>
  <si>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</si>
  <si>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</si>
  <si>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</si>
  <si>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</si>
  <si>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</si>
  <si>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</si>
  <si>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</si>
  <si>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</si>
  <si>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</si>
  <si>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</si>
  <si>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</si>
  <si>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</si>
  <si>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</si>
  <si>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</si>
  <si>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</si>
  <si>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</si>
  <si>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</si>
  <si>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</si>
  <si>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</si>
  <si>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</si>
  <si>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</si>
  <si>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</si>
  <si>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</si>
  <si>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</si>
  <si>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</si>
  <si>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</si>
  <si>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</si>
  <si>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</si>
  <si>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</si>
  <si>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</si>
  <si>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</si>
  <si>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</si>
  <si>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</si>
  <si>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</si>
  <si>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</si>
  <si>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</si>
  <si>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</si>
  <si>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</si>
  <si>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</si>
  <si>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</si>
  <si>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</si>
  <si>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</si>
  <si>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</si>
  <si>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</si>
  <si>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</si>
  <si>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</si>
  <si>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</si>
  <si>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</si>
  <si>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</si>
  <si>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</si>
  <si>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</si>
  <si>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</si>
  <si>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</si>
  <si>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</si>
  <si>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</si>
  <si>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</si>
  <si>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</si>
  <si>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</si>
  <si>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</si>
  <si>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</si>
  <si>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</si>
  <si>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</si>
  <si>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</si>
  <si>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</si>
  <si>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</si>
  <si>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</si>
  <si>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</si>
  <si>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</si>
  <si>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</si>
  <si>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</si>
  <si>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</si>
  <si>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</si>
  <si>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</si>
  <si>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</si>
  <si>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</si>
  <si>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</si>
  <si>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</si>
  <si>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</si>
  <si>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</si>
  <si>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</si>
  <si>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</si>
  <si>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</si>
  <si>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</si>
  <si>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</si>
  <si>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</si>
  <si>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</si>
  <si>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</si>
  <si>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</si>
  <si>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</si>
  <si>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</si>
  <si>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</si>
  <si>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</si>
  <si>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</si>
  <si>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</si>
  <si>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</si>
  <si>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</si>
  <si>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</si>
  <si>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</si>
  <si>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</si>
  <si>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</si>
  <si>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</si>
  <si>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</si>
  <si>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</si>
  <si>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</si>
  <si>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</si>
  <si>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</si>
  <si>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</si>
  <si>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</si>
  <si>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</si>
  <si>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</si>
  <si>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</si>
  <si>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</si>
  <si>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</si>
  <si>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</si>
  <si>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</si>
  <si>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</si>
  <si>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</si>
  <si>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</si>
  <si>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</si>
  <si>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</si>
  <si>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</si>
  <si>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</si>
  <si>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</si>
  <si>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</si>
  <si>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</si>
  <si>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</si>
  <si>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</si>
  <si>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</si>
  <si>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</si>
  <si>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</si>
  <si>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</si>
  <si>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</si>
  <si>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</si>
  <si>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</si>
  <si>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</si>
  <si>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</si>
  <si>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</si>
  <si>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</si>
  <si>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</si>
  <si>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</si>
  <si>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</si>
  <si>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</si>
  <si>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</si>
  <si>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</si>
  <si>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</si>
  <si>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</si>
  <si>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</si>
  <si>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</si>
  <si>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</si>
  <si>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</si>
  <si>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</si>
  <si>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</si>
  <si>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</si>
  <si>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</si>
  <si>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</si>
  <si>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</si>
  <si>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</si>
  <si>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</si>
  <si>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</si>
  <si>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</si>
  <si>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</si>
  <si>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</si>
  <si>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</si>
  <si>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</si>
  <si>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</si>
  <si>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</si>
  <si>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</si>
  <si>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</si>
  <si>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</si>
  <si>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</si>
  <si>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</si>
  <si>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</si>
  <si>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</si>
  <si>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</si>
  <si>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</si>
  <si>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</si>
  <si>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</si>
  <si>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</si>
  <si>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</si>
  <si>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</si>
  <si>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</si>
  <si>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</si>
  <si>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</si>
  <si>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</si>
  <si>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</si>
  <si>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</si>
  <si>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</si>
  <si>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</si>
  <si>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</si>
  <si>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</si>
  <si>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</si>
  <si>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</si>
  <si>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</si>
  <si>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</si>
  <si>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</si>
  <si>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</si>
  <si>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</si>
  <si>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</si>
  <si>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</si>
  <si>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</si>
  <si>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</si>
  <si>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</si>
  <si>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</si>
  <si>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</si>
  <si>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</si>
  <si>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</si>
  <si>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</si>
  <si>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</si>
  <si>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</si>
  <si>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</si>
  <si>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</si>
  <si>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</si>
  <si>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</si>
  <si>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</si>
  <si>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</si>
  <si>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</si>
  <si>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</si>
  <si>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</si>
  <si>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</si>
  <si>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</si>
  <si>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</si>
  <si>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</si>
  <si>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</si>
  <si>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</si>
  <si>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</si>
  <si>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</si>
  <si>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</si>
  <si>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</si>
  <si>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</si>
  <si>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</si>
  <si>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</si>
  <si>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</si>
  <si>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</si>
  <si>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</si>
  <si>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</si>
  <si>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</si>
  <si>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</si>
  <si>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</si>
  <si>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</si>
  <si>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</si>
  <si>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</si>
  <si>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</si>
  <si>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</si>
  <si>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</si>
  <si>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</si>
  <si>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</si>
  <si>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</si>
  <si>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</si>
  <si>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</si>
  <si>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</si>
  <si>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</si>
  <si>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</si>
  <si>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</si>
  <si>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</si>
  <si>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</si>
  <si>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</si>
  <si>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</si>
  <si>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</si>
  <si>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</si>
  <si>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</si>
  <si>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</si>
  <si>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</si>
  <si>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</si>
  <si>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</si>
  <si>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</si>
  <si>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</si>
  <si>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</si>
  <si>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</si>
  <si>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</si>
  <si>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</si>
  <si>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</si>
  <si>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</si>
  <si>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</si>
  <si>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</si>
  <si>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</si>
  <si>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</si>
  <si>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</si>
  <si>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</si>
  <si>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</si>
  <si>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</si>
  <si>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</si>
  <si>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</si>
  <si>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</si>
  <si>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</si>
  <si>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</si>
  <si>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</si>
  <si>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</si>
  <si>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</si>
  <si>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</si>
  <si>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</si>
  <si>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</si>
  <si>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</si>
  <si>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</si>
  <si>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</si>
  <si>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</si>
  <si>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</si>
  <si>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</si>
  <si>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</si>
  <si>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</si>
  <si>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</si>
  <si>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</si>
  <si>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</si>
  <si>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</si>
  <si>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</si>
  <si>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</si>
  <si>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</si>
  <si>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</si>
  <si>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</si>
  <si>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</si>
  <si>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</si>
  <si>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</si>
  <si>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</si>
  <si>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</si>
  <si>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</si>
  <si>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</si>
  <si>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</si>
  <si>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</si>
  <si>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</si>
  <si>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</si>
  <si>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</si>
  <si>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</si>
  <si>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</si>
  <si>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</si>
  <si>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</si>
  <si>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</si>
  <si>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</si>
  <si>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</si>
  <si>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</si>
  <si>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</si>
  <si>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</si>
  <si>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</si>
  <si>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</si>
  <si>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</si>
  <si>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</si>
  <si>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</si>
  <si>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</si>
  <si>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</si>
  <si>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</si>
  <si>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</si>
  <si>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</si>
  <si>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</si>
  <si>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</si>
  <si>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</si>
  <si>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</si>
  <si>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</si>
  <si>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</si>
  <si>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</si>
  <si>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</si>
  <si>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</si>
  <si>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</si>
  <si>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</si>
  <si>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</si>
  <si>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</si>
  <si>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</si>
  <si>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</si>
  <si>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</si>
  <si>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</si>
  <si>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</si>
  <si>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</si>
  <si>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</si>
  <si>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</si>
  <si>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</si>
  <si>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</si>
  <si>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</si>
  <si>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</si>
  <si>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</si>
  <si>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</si>
  <si>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</si>
  <si>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</si>
  <si>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</si>
  <si>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</si>
  <si>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</si>
  <si>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</si>
  <si>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</si>
  <si>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</si>
  <si>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</si>
  <si>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</si>
  <si>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</si>
  <si>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</si>
  <si>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</si>
  <si>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</si>
  <si>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</si>
  <si>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</si>
  <si>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</si>
  <si>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</si>
  <si>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</si>
  <si>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</si>
  <si>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</si>
  <si>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</si>
  <si>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</si>
  <si>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</si>
  <si>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</si>
  <si>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</si>
  <si>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</si>
  <si>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</si>
  <si>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</si>
  <si>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</si>
  <si>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</si>
  <si>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</si>
  <si>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</si>
  <si>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</si>
  <si>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</si>
  <si>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</si>
  <si>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</si>
  <si>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</si>
  <si>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</si>
  <si>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</si>
  <si>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</si>
  <si>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</si>
  <si>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</si>
  <si>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</si>
  <si>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</si>
  <si>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</si>
  <si>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</si>
  <si>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</si>
  <si>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</si>
  <si>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</si>
  <si>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</si>
  <si>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</si>
  <si>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</si>
  <si>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</si>
  <si>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</si>
  <si>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</si>
  <si>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</si>
  <si>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</si>
  <si>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</si>
  <si>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</si>
  <si>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</si>
  <si>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</si>
  <si>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</si>
  <si>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</si>
  <si>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</si>
  <si>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</si>
  <si>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</si>
  <si>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</si>
  <si>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</si>
  <si>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</si>
  <si>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</si>
  <si>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</si>
  <si>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</si>
  <si>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</si>
  <si>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</si>
  <si>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</si>
  <si>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</si>
  <si>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</si>
  <si>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</si>
  <si>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</si>
  <si>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</si>
  <si>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</si>
  <si>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</si>
  <si>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</si>
  <si>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</si>
  <si>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</si>
  <si>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</si>
  <si>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</si>
  <si>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</si>
  <si>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</si>
  <si>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</si>
  <si>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</si>
  <si>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</si>
  <si>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</si>
  <si>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</si>
  <si>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</si>
  <si>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</si>
  <si>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</si>
  <si>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</si>
  <si>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</si>
  <si>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</si>
  <si>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</si>
  <si>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</si>
  <si>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</si>
  <si>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</si>
  <si>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</si>
  <si>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</si>
  <si>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</si>
  <si>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</si>
  <si>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</si>
  <si>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</si>
  <si>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</si>
  <si>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</si>
  <si>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</si>
  <si>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</si>
  <si>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</si>
  <si>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</si>
  <si>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</si>
  <si>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</si>
  <si>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</si>
  <si>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</si>
  <si>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</si>
  <si>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</si>
  <si>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</si>
  <si>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</si>
  <si>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</si>
  <si>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</si>
  <si>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</si>
  <si>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</si>
  <si>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</si>
  <si>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</si>
  <si>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</si>
  <si>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</si>
  <si>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</si>
  <si>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</si>
  <si>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</si>
  <si>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</si>
  <si>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</si>
  <si>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</si>
  <si>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</si>
  <si>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</si>
  <si>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</si>
  <si>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</si>
  <si>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</si>
  <si>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</si>
  <si>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</si>
  <si>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</si>
  <si>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</si>
  <si>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</si>
  <si>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</si>
  <si>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</si>
  <si>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</si>
  <si>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</si>
  <si>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</si>
  <si>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</si>
  <si>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</si>
  <si>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</si>
  <si>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</si>
  <si>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</si>
  <si>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</si>
  <si>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</si>
  <si>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</si>
  <si>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</si>
  <si>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</si>
  <si>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</si>
  <si>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</si>
  <si>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</si>
  <si>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</si>
  <si>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</si>
  <si>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</si>
  <si>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</si>
  <si>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</si>
  <si>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</si>
  <si>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</si>
  <si>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</si>
  <si>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</si>
  <si>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</si>
  <si>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</si>
  <si>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</si>
  <si>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</si>
  <si>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</si>
  <si>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</si>
  <si>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</si>
  <si>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</si>
  <si>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</si>
  <si>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</si>
  <si>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</si>
  <si>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</si>
  <si>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</si>
  <si>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</si>
  <si>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</si>
  <si>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</si>
  <si>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</si>
  <si>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</si>
  <si>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</si>
  <si>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</si>
  <si>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</si>
  <si>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</si>
  <si>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</si>
  <si>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</si>
  <si>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</si>
  <si>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</si>
  <si>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</si>
  <si>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</si>
  <si>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</si>
  <si>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</si>
  <si>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</si>
  <si>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</si>
  <si>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</si>
  <si>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</si>
  <si>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</si>
  <si>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</si>
  <si>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</si>
  <si>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</si>
  <si>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</si>
  <si>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</si>
  <si>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</si>
  <si>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</si>
  <si>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</si>
  <si>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</si>
  <si>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</si>
  <si>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</si>
  <si>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</si>
  <si>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</si>
  <si>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</si>
  <si>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</si>
  <si>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</si>
  <si>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</si>
  <si>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</si>
  <si>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</si>
  <si>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</si>
  <si>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</si>
  <si>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</si>
  <si>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</si>
  <si>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</si>
  <si>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</si>
  <si>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</si>
  <si>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</si>
  <si>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</si>
  <si>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</si>
  <si>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</si>
  <si>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</si>
  <si>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</si>
  <si>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</si>
  <si>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</si>
  <si>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</si>
  <si>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</si>
  <si>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</si>
  <si>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</si>
  <si>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</si>
  <si>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</si>
  <si>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</si>
  <si>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</si>
  <si>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</si>
  <si>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</si>
  <si>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</si>
  <si>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</si>
  <si>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</si>
  <si>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</si>
  <si>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</si>
  <si>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</si>
  <si>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</si>
  <si>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</si>
  <si>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</si>
  <si>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</si>
  <si>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</si>
  <si>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</si>
  <si>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</si>
  <si>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</si>
  <si>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</si>
  <si>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</si>
  <si>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</si>
  <si>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</si>
  <si>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</si>
  <si>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</si>
  <si>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</si>
  <si>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</si>
  <si>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</si>
  <si>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</si>
  <si>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</si>
  <si>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</si>
  <si>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</si>
  <si>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</si>
  <si>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</si>
  <si>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</si>
  <si>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</si>
  <si>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</si>
  <si>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</si>
  <si>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</si>
  <si>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</si>
  <si>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</si>
  <si>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</si>
  <si>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</si>
  <si>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</si>
  <si>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</si>
  <si>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</si>
  <si>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</si>
  <si>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</si>
  <si>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</si>
  <si>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</si>
  <si>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</si>
  <si>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</si>
  <si>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</si>
  <si>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</si>
  <si>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</si>
  <si>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</si>
  <si>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</si>
  <si>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</si>
  <si>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</si>
  <si>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</si>
  <si>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</si>
  <si>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</si>
  <si>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</si>
  <si>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</si>
  <si>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</si>
  <si>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</si>
  <si>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</si>
  <si>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</si>
  <si>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</si>
  <si>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</si>
  <si>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</si>
  <si>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</si>
  <si>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</si>
  <si>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</si>
  <si>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</si>
  <si>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</si>
  <si>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</si>
  <si>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</si>
  <si>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</si>
  <si>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</si>
  <si>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</si>
  <si>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</si>
  <si>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</si>
  <si>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</si>
  <si>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</si>
  <si>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</si>
  <si>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</si>
  <si>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</si>
  <si>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</si>
  <si>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</si>
  <si>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</si>
  <si>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</si>
  <si>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</si>
  <si>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</si>
  <si>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</si>
  <si>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</si>
  <si>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</si>
  <si>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</si>
  <si>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</si>
  <si>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</si>
  <si>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</si>
  <si>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</si>
  <si>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</si>
  <si>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</si>
  <si>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</si>
  <si>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</si>
  <si>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</si>
  <si>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</si>
  <si>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</si>
  <si>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</si>
  <si>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</si>
  <si>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</si>
  <si>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</si>
  <si>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</si>
  <si>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</si>
  <si>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</si>
  <si>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</si>
  <si>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</si>
  <si>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</si>
  <si>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</si>
  <si>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</si>
  <si>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</si>
  <si>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</si>
  <si>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</si>
  <si>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</si>
  <si>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</si>
  <si>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</si>
  <si>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</si>
  <si>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</si>
  <si>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</si>
  <si>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</si>
  <si>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</si>
  <si>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</si>
  <si>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</si>
  <si>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</si>
  <si>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</si>
  <si>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</si>
  <si>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</si>
  <si>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</si>
  <si>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</si>
  <si>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</si>
  <si>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</si>
  <si>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</si>
  <si>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</si>
  <si>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</si>
  <si>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</si>
  <si>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</si>
  <si>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</si>
  <si>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</si>
  <si>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</si>
  <si>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</si>
  <si>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</si>
  <si>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</si>
  <si>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</si>
  <si>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</si>
  <si>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</si>
  <si>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</si>
  <si>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</si>
  <si>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</si>
  <si>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</si>
  <si>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</si>
  <si>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</si>
  <si>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</si>
  <si>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</si>
  <si>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</si>
  <si>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</si>
  <si>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</si>
  <si>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</si>
  <si>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</si>
  <si>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</si>
  <si>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</si>
  <si>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</si>
  <si>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</si>
  <si>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</si>
  <si>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</si>
  <si>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</si>
  <si>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</si>
  <si>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</si>
  <si>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</si>
  <si>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</si>
  <si>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</si>
  <si>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</si>
  <si>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</si>
  <si>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</si>
  <si>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</si>
  <si>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</si>
  <si>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</si>
  <si>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</si>
  <si>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</si>
  <si>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</si>
  <si>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</si>
  <si>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</si>
  <si>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</si>
  <si>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</si>
  <si>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</si>
  <si>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</si>
  <si>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</si>
  <si>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</si>
  <si>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</si>
  <si>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</si>
  <si>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</si>
  <si>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</si>
  <si>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</si>
  <si>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</si>
  <si>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</si>
  <si>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</si>
  <si>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</si>
  <si>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</si>
  <si>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</si>
  <si>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</si>
  <si>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</si>
  <si>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</si>
  <si>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</si>
  <si>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</si>
  <si>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</si>
  <si>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</si>
  <si>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</si>
  <si>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</si>
  <si>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</si>
  <si>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</si>
  <si>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</si>
  <si>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</si>
  <si>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</si>
  <si>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</si>
  <si>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</si>
  <si>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</si>
  <si>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</si>
  <si>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</si>
  <si>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</si>
  <si>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</si>
  <si>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</si>
  <si>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</si>
  <si>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</si>
  <si>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</si>
  <si>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</si>
  <si>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</si>
  <si>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</si>
  <si>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</si>
  <si>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</si>
  <si>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</si>
  <si>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</si>
  <si>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</si>
  <si>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</si>
  <si>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</si>
  <si>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</si>
  <si>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</si>
  <si>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</si>
  <si>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</si>
  <si>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</si>
  <si>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</si>
  <si>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</si>
  <si>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</si>
  <si>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</si>
  <si>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</si>
  <si>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</si>
  <si>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</si>
  <si>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</si>
  <si>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</si>
  <si>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</si>
  <si>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</si>
  <si>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</si>
  <si>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</si>
  <si>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</si>
  <si>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</si>
  <si>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</si>
  <si>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</si>
  <si>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</si>
  <si>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</si>
  <si>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</si>
  <si>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</si>
  <si>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</si>
  <si>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</si>
  <si>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</si>
  <si>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</si>
  <si>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</si>
  <si>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</si>
  <si>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</si>
  <si>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</si>
  <si>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</si>
  <si>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</si>
  <si>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</si>
  <si>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</si>
  <si>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</si>
  <si>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</si>
  <si>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</si>
  <si>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</si>
  <si>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</si>
  <si>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</si>
  <si>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</si>
  <si>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</si>
  <si>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</si>
  <si>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</si>
  <si>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</si>
  <si>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</si>
  <si>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</si>
  <si>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</si>
  <si>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</si>
  <si>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</si>
  <si>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</si>
  <si>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</si>
  <si>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</si>
  <si>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</si>
  <si>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</si>
  <si>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</si>
  <si>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</si>
  <si>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</si>
  <si>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</si>
  <si>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</si>
  <si>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</si>
  <si>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</si>
  <si>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</si>
  <si>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</si>
  <si>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</si>
  <si>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</si>
  <si>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</si>
  <si>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</si>
  <si>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</si>
  <si>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</si>
  <si>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</si>
  <si>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</si>
  <si>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</si>
  <si>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</si>
  <si>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</si>
  <si>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</si>
  <si>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</si>
  <si>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</si>
  <si>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</si>
  <si>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</si>
  <si>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</si>
  <si>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</si>
  <si>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</si>
  <si>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</si>
  <si>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</si>
  <si>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</si>
  <si>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</si>
  <si>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</si>
  <si>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</si>
  <si>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</si>
  <si>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</si>
  <si>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</si>
  <si>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</si>
  <si>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</si>
  <si>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</si>
  <si>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</si>
  <si>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</si>
  <si>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</si>
  <si>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</si>
  <si>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</si>
  <si>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</si>
  <si>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</si>
  <si>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</si>
  <si>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</si>
  <si>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</si>
  <si>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</si>
  <si>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</si>
  <si>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</si>
  <si>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</si>
  <si>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</si>
  <si>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</si>
  <si>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</si>
  <si>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</si>
  <si>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</si>
  <si>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</si>
  <si>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</si>
  <si>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</si>
  <si>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</si>
  <si>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</si>
  <si>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</si>
  <si>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</si>
  <si>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</si>
  <si>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</si>
  <si>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</si>
  <si>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</si>
  <si>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</si>
  <si>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</si>
  <si>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</si>
  <si>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</si>
  <si>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</si>
  <si>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</si>
  <si>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</si>
  <si>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</si>
  <si>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</si>
  <si>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</si>
  <si>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</si>
  <si>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</si>
  <si>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</si>
  <si>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</si>
  <si>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</si>
  <si>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</si>
  <si>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</si>
  <si>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</si>
  <si>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</si>
  <si>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</si>
  <si>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</si>
  <si>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</si>
  <si>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</si>
  <si>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</si>
  <si>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</si>
  <si>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</si>
  <si>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</si>
  <si>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</si>
  <si>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</si>
  <si>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</si>
  <si>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</si>
  <si>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</si>
  <si>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</si>
  <si>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</si>
  <si>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</si>
  <si>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</si>
  <si>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</si>
  <si>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</si>
  <si>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</si>
  <si>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</si>
  <si>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</si>
  <si>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</si>
  <si>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</si>
  <si>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</si>
  <si>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</si>
  <si>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</si>
  <si>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</si>
  <si>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</si>
  <si>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</si>
  <si>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</si>
  <si>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</si>
  <si>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</si>
  <si>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</si>
  <si>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</si>
  <si>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</si>
  <si>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</si>
  <si>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</si>
  <si>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</si>
  <si>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</si>
  <si>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</si>
  <si>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</si>
  <si>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</si>
  <si>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</si>
  <si>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</si>
  <si>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</si>
  <si>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</si>
  <si>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</si>
  <si>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</si>
  <si>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</si>
  <si>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</si>
  <si>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</si>
  <si>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</si>
  <si>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</si>
  <si>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</si>
  <si>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</si>
  <si>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</si>
  <si>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</si>
  <si>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</si>
  <si>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</si>
  <si>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</si>
  <si>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</si>
  <si>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</si>
  <si>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</si>
  <si>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</si>
  <si>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</si>
  <si>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</si>
  <si>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</si>
  <si>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</si>
  <si>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</si>
  <si>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</si>
  <si>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</si>
  <si>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</si>
  <si>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</si>
  <si>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</si>
  <si>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</si>
  <si>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</si>
  <si>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</si>
  <si>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</si>
  <si>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</si>
  <si>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</si>
  <si>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</si>
  <si>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</si>
  <si>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</si>
  <si>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</si>
  <si>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</si>
  <si>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</si>
  <si>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</si>
  <si>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</si>
  <si>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</si>
  <si>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</si>
  <si>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</si>
  <si>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</si>
  <si>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</si>
  <si>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</si>
  <si>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</si>
  <si>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</si>
  <si>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</si>
  <si>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</si>
  <si>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</si>
  <si>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</si>
  <si>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</si>
  <si>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</si>
  <si>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</si>
  <si>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</si>
  <si>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</si>
  <si>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</si>
  <si>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</si>
  <si>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</si>
  <si>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</si>
  <si>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</si>
  <si>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</si>
  <si>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</si>
  <si>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</si>
  <si>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</si>
  <si>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</si>
  <si>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</si>
  <si>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</si>
  <si>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</si>
  <si>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</si>
  <si>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</si>
  <si>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</si>
  <si>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</si>
  <si>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</si>
  <si>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</si>
  <si>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</si>
  <si>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</si>
  <si>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</si>
  <si>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</si>
  <si>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</si>
  <si>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</si>
  <si>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</si>
  <si>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</si>
  <si>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</si>
  <si>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</si>
  <si>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</si>
  <si>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</si>
  <si>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</si>
  <si>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</si>
  <si>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</si>
  <si>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</si>
  <si>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</si>
  <si>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</si>
  <si>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</si>
  <si>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</si>
  <si>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</si>
  <si>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</si>
  <si>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</si>
  <si>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</si>
  <si>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</si>
  <si>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</si>
  <si>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</si>
  <si>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</si>
  <si>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</si>
  <si>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</si>
  <si>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</si>
  <si>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</si>
  <si>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</si>
  <si>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</si>
  <si>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</si>
  <si>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</si>
  <si>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</si>
  <si>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</si>
  <si>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</si>
  <si>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</si>
  <si>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</si>
  <si>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</si>
  <si>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</si>
  <si>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</si>
  <si>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</si>
  <si>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</si>
  <si>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</si>
  <si>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</si>
  <si>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</si>
  <si>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</si>
  <si>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</si>
  <si>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</si>
  <si>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</si>
  <si>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</si>
  <si>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</si>
  <si>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</si>
  <si>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</si>
  <si>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</si>
  <si>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</si>
  <si>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</si>
  <si>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</si>
  <si>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</si>
  <si>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</si>
  <si>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</si>
  <si>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</si>
  <si>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</si>
  <si>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</si>
  <si>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</si>
  <si>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</si>
  <si>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</si>
  <si>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</si>
  <si>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</si>
  <si>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</si>
  <si>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</si>
  <si>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</si>
  <si>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</si>
  <si>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</si>
  <si>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</si>
  <si>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</si>
  <si>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</si>
  <si>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</si>
  <si>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</si>
  <si>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</si>
  <si>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</si>
  <si>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</si>
  <si>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</si>
  <si>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</si>
  <si>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</si>
  <si>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</si>
  <si>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</si>
  <si>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</si>
  <si>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</si>
  <si>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</si>
  <si>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</si>
  <si>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</si>
  <si>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</si>
  <si>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</si>
  <si>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</si>
  <si>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</si>
  <si>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</si>
  <si>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</si>
  <si>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</si>
  <si>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</si>
  <si>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</si>
  <si>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</si>
  <si>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</si>
  <si>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</si>
  <si>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</si>
  <si>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</si>
  <si>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</si>
  <si>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</si>
  <si>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</si>
  <si>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</si>
  <si>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</si>
  <si>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</si>
  <si>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</si>
  <si>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</si>
  <si>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</si>
  <si>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</si>
  <si>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</si>
  <si>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</si>
  <si>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</si>
  <si>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</si>
  <si>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</si>
  <si>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</si>
  <si>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</si>
  <si>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</si>
  <si>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</si>
  <si>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</si>
  <si>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</si>
  <si>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</si>
  <si>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</si>
  <si>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</si>
  <si>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</si>
  <si>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</si>
  <si>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</si>
  <si>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</si>
  <si>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</si>
  <si>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</si>
  <si>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</si>
  <si>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</si>
  <si>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</si>
  <si>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</si>
  <si>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</si>
  <si>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</si>
  <si>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</si>
  <si>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</si>
  <si>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</si>
  <si>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</si>
  <si>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</si>
  <si>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</si>
  <si>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</si>
  <si>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</si>
  <si>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</si>
  <si>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</si>
  <si>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</si>
  <si>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</si>
  <si>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</si>
  <si>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</si>
  <si>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</si>
  <si>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</si>
  <si>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</si>
  <si>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</si>
  <si>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</si>
  <si>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</si>
  <si>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</si>
  <si>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</si>
  <si>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</si>
  <si>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</si>
  <si>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</si>
  <si>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</si>
  <si>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</si>
  <si>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</si>
  <si>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</si>
  <si>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</si>
  <si>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</si>
  <si>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</si>
  <si>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</si>
  <si>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</si>
  <si>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</si>
  <si>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</si>
  <si>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</si>
  <si>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</si>
  <si>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</si>
  <si>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</si>
  <si>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</si>
  <si>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</si>
  <si>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</si>
  <si>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</si>
  <si>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</si>
  <si>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</si>
  <si>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</si>
  <si>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</si>
  <si>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</si>
  <si>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</si>
  <si>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</si>
  <si>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</si>
  <si>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</si>
  <si>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</si>
  <si>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</si>
  <si>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</si>
  <si>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</si>
  <si>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</si>
  <si>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</si>
  <si>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</si>
  <si>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</si>
  <si>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</si>
  <si>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</si>
  <si>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</si>
  <si>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</si>
  <si>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</si>
  <si>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</si>
  <si>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</si>
  <si>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</si>
  <si>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</si>
  <si>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</si>
  <si>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</si>
  <si>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</si>
  <si>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</si>
  <si>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</si>
  <si>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</si>
  <si>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</si>
  <si>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</si>
  <si>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</si>
  <si>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</si>
  <si>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</si>
  <si>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</si>
  <si>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</si>
  <si>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</si>
  <si>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</si>
  <si>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</si>
  <si>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</si>
  <si>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</si>
  <si>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</si>
  <si>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</si>
  <si>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</si>
  <si>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</si>
  <si>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</si>
  <si>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</si>
  <si>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</si>
  <si>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</si>
  <si>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</si>
  <si>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</si>
  <si>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</si>
  <si>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</si>
  <si>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</si>
  <si>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</si>
  <si>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</si>
  <si>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</si>
  <si>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</si>
  <si>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</si>
  <si>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</si>
  <si>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</si>
  <si>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</si>
  <si>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</si>
  <si>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</si>
  <si>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</si>
  <si>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</si>
  <si>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</si>
  <si>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</si>
  <si>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</si>
  <si>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</si>
  <si>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</si>
  <si>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</si>
  <si>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</si>
  <si>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</si>
  <si>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</si>
  <si>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</si>
  <si>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</si>
  <si>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</si>
  <si>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</si>
  <si>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</si>
  <si>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</si>
  <si>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</si>
  <si>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</si>
  <si>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</si>
  <si>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</si>
  <si>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</si>
  <si>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</si>
  <si>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</si>
  <si>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</si>
  <si>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</si>
  <si>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</si>
  <si>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</si>
  <si>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</si>
  <si>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</si>
  <si>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</si>
  <si>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</si>
  <si>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</si>
  <si>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</si>
  <si>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</si>
  <si>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</si>
  <si>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</si>
  <si>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</si>
  <si>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</si>
  <si>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</si>
  <si>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</si>
  <si>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</si>
  <si>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</si>
  <si>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</si>
  <si>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</si>
  <si>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</si>
  <si>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</si>
  <si>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</si>
  <si>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</si>
  <si>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</si>
  <si>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</si>
  <si>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</si>
  <si>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</si>
  <si>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</si>
  <si>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</si>
  <si>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</si>
  <si>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</si>
  <si>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</si>
  <si>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</si>
  <si>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</si>
  <si>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</si>
  <si>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</si>
  <si>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</si>
  <si>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</si>
  <si>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</si>
  <si>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</si>
  <si>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</si>
  <si>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</si>
  <si>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</si>
  <si>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</si>
  <si>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</si>
  <si>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</si>
  <si>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</si>
  <si>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</si>
  <si>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</si>
  <si>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</si>
  <si>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</si>
  <si>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</si>
  <si>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</si>
  <si>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</si>
  <si>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</si>
  <si>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</si>
  <si>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</si>
  <si>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</si>
  <si>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</si>
  <si>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</si>
  <si>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</si>
  <si>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</si>
  <si>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</si>
  <si>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</si>
  <si>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</si>
  <si>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</si>
  <si>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</si>
  <si>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</si>
  <si>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</si>
  <si>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</si>
  <si>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</si>
  <si>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</si>
  <si>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</si>
  <si>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</si>
  <si>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</si>
  <si>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</si>
  <si>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</si>
  <si>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</si>
  <si>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</si>
  <si>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</si>
  <si>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</si>
  <si>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</si>
  <si>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</si>
  <si>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</si>
  <si>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</si>
  <si>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</si>
  <si>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</si>
  <si>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</si>
  <si>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</si>
  <si>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</si>
  <si>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</si>
  <si>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</si>
  <si>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</si>
  <si>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</si>
  <si>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</si>
  <si>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</si>
  <si>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</si>
  <si>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</si>
  <si>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</si>
  <si>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</si>
  <si>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</si>
  <si>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</si>
  <si>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</si>
  <si>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</si>
  <si>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</si>
  <si>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</si>
  <si>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</si>
  <si>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</si>
  <si>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</si>
  <si>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</si>
  <si>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</si>
  <si>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</si>
  <si>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</si>
  <si>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</si>
  <si>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</si>
  <si>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</si>
  <si>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</si>
  <si>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</si>
  <si>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</si>
  <si>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</si>
  <si>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</si>
  <si>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</si>
  <si>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</si>
  <si>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</si>
  <si>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</si>
  <si>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</si>
  <si>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</si>
  <si>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</si>
  <si>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</si>
  <si>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</si>
  <si>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</si>
  <si>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</si>
  <si>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</si>
  <si>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</si>
  <si>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</si>
  <si>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</si>
  <si>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</si>
  <si>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</si>
  <si>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</si>
  <si>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</si>
  <si>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</si>
  <si>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</si>
  <si>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</si>
  <si>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</si>
  <si>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</si>
  <si>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</si>
  <si>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</si>
  <si>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</si>
  <si>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</si>
  <si>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</si>
  <si>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</si>
  <si>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</si>
  <si>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</si>
  <si>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</si>
  <si>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</si>
  <si>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</si>
  <si>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</si>
  <si>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</si>
  <si>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</si>
  <si>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</si>
  <si>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</si>
  <si>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</si>
  <si>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</si>
  <si>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</si>
  <si>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</si>
  <si>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</si>
  <si>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</si>
  <si>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</si>
  <si>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</si>
  <si>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</si>
  <si>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</si>
  <si>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</si>
  <si>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</si>
  <si>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</si>
  <si>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</si>
  <si>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</si>
  <si>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</si>
  <si>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</si>
  <si>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</si>
  <si>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</si>
  <si>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</si>
  <si>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</si>
  <si>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</si>
  <si>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</si>
  <si>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</si>
  <si>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</si>
  <si>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</si>
  <si>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</si>
  <si>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</si>
  <si>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</si>
  <si>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</si>
  <si>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</si>
  <si>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</si>
  <si>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</si>
  <si>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</si>
  <si>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</si>
  <si>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</si>
  <si>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</si>
  <si>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</si>
  <si>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</si>
  <si>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</si>
  <si>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</si>
  <si>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</si>
  <si>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</si>
  <si>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</si>
  <si>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</si>
  <si>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</si>
  <si>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</si>
  <si>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</si>
  <si>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</si>
  <si>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</si>
  <si>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</si>
  <si>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</si>
  <si>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</si>
  <si>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</si>
  <si>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</si>
  <si>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</si>
  <si>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</si>
  <si>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</si>
  <si>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</si>
  <si>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</si>
  <si>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</si>
  <si>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</si>
  <si>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</si>
  <si>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</si>
  <si>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</si>
  <si>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</si>
  <si>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</si>
  <si>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</si>
  <si>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</si>
  <si>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</si>
  <si>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</si>
  <si>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</si>
  <si>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</si>
  <si>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</si>
  <si>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</si>
  <si>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</si>
  <si>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</si>
  <si>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</si>
  <si>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</si>
  <si>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</si>
  <si>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</si>
  <si>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</si>
  <si>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</si>
  <si>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</si>
  <si>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</si>
  <si>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</si>
  <si>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</si>
  <si>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</si>
  <si>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</si>
  <si>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</si>
  <si>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</si>
  <si>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</si>
  <si>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</si>
  <si>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</si>
  <si>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</si>
  <si>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</si>
  <si>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</si>
  <si>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</si>
  <si>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</si>
  <si>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</si>
  <si>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</si>
  <si>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</si>
  <si>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</si>
  <si>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</si>
  <si>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</si>
  <si>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</si>
  <si>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</si>
  <si>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</si>
  <si>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</si>
  <si>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</si>
  <si>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</si>
  <si>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</si>
  <si>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</si>
  <si>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</si>
  <si>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</si>
  <si>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</si>
  <si>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</si>
  <si>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</si>
  <si>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</si>
  <si>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</si>
  <si>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</si>
  <si>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</si>
  <si>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</si>
  <si>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</si>
  <si>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</si>
  <si>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</si>
  <si>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</si>
  <si>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</si>
  <si>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</si>
  <si>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</si>
  <si>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</si>
  <si>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</si>
  <si>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</si>
  <si>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</si>
  <si>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</si>
  <si>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</si>
  <si>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</si>
  <si>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</si>
  <si>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</si>
  <si>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</si>
  <si>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</si>
  <si>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</si>
  <si>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</si>
  <si>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</si>
  <si>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</si>
  <si>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</si>
  <si>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</si>
  <si>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</si>
  <si>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</si>
  <si>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</si>
  <si>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</si>
  <si>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</si>
  <si>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</si>
  <si>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</si>
  <si>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</si>
  <si>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</si>
  <si>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</si>
  <si>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</si>
  <si>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</si>
  <si>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</si>
  <si>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</si>
  <si>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</si>
  <si>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</si>
  <si>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</si>
  <si>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</si>
  <si>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</si>
  <si>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</si>
  <si>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</si>
  <si>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</si>
  <si>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</si>
  <si>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</si>
  <si>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</si>
  <si>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</si>
  <si>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</si>
  <si>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</si>
  <si>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</si>
  <si>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</si>
  <si>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</si>
  <si>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</si>
  <si>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</si>
  <si>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</si>
  <si>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</si>
  <si>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</si>
  <si>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</si>
  <si>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</si>
  <si>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</si>
  <si>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</si>
  <si>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</si>
  <si>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</si>
  <si>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</si>
  <si>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</si>
  <si>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</si>
  <si>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</si>
  <si>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</si>
  <si>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</si>
  <si>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</si>
  <si>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</si>
  <si>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</si>
  <si>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</si>
  <si>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</si>
  <si>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</si>
  <si>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</si>
  <si>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</si>
  <si>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</si>
  <si>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</si>
  <si>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</si>
  <si>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</si>
  <si>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</si>
  <si>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</si>
  <si>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</si>
  <si>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</si>
  <si>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</si>
  <si>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</si>
  <si>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</si>
  <si>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</si>
  <si>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</si>
  <si>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</si>
  <si>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</si>
  <si>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</si>
  <si>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</si>
  <si>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</si>
  <si>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</si>
  <si>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</si>
  <si>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</si>
  <si>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</si>
  <si>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</si>
  <si>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</si>
  <si>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</si>
  <si>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</si>
  <si>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</si>
  <si>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</si>
  <si>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</si>
  <si>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</si>
  <si>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</si>
  <si>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</si>
  <si>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</si>
  <si>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</si>
  <si>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</si>
  <si>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</si>
  <si>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</si>
  <si>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</si>
  <si>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</si>
  <si>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</si>
  <si>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</si>
  <si>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</si>
  <si>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</si>
  <si>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</si>
  <si>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</si>
  <si>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</si>
  <si>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</si>
  <si>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</si>
  <si>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</si>
  <si>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</si>
  <si>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</si>
  <si>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</si>
  <si>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</si>
  <si>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</si>
  <si>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</si>
  <si>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</si>
  <si>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</si>
  <si>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</si>
  <si>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</si>
  <si>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</si>
  <si>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</si>
  <si>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</si>
  <si>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</si>
  <si>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</si>
  <si>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</si>
  <si>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</si>
  <si>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</si>
  <si>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</si>
  <si>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</si>
  <si>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</si>
  <si>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</si>
  <si>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</si>
  <si>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</si>
  <si>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</si>
  <si>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</si>
  <si>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</si>
  <si>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</si>
  <si>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</si>
  <si>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</si>
  <si>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</si>
  <si>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</si>
  <si>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</si>
  <si>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</si>
  <si>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</si>
  <si>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</si>
  <si>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</si>
  <si>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</si>
  <si>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</si>
  <si>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</si>
  <si>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</si>
  <si>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</si>
  <si>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</si>
  <si>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</si>
  <si>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</si>
  <si>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</si>
  <si>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</si>
  <si>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</si>
  <si>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</si>
  <si>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</si>
  <si>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</si>
  <si>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</si>
  <si>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</si>
  <si>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</si>
  <si>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</si>
  <si>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</si>
  <si>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</si>
  <si>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</si>
  <si>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</si>
  <si>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</si>
  <si>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</si>
  <si>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</si>
  <si>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</si>
  <si>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</si>
  <si>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</si>
  <si>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</si>
  <si>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</si>
  <si>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</si>
  <si>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</si>
  <si>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</si>
  <si>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</si>
  <si>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</si>
  <si>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</si>
  <si>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</si>
  <si>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</si>
  <si>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</si>
  <si>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</si>
  <si>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</si>
  <si>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</si>
  <si>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</si>
  <si>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</si>
  <si>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</si>
  <si>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</si>
  <si>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</si>
  <si>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</si>
  <si>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</si>
  <si>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</si>
  <si>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</si>
  <si>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</si>
  <si>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</si>
  <si>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</si>
  <si>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</si>
  <si>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</si>
  <si>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</si>
  <si>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</si>
  <si>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</si>
  <si>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</si>
  <si>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</si>
  <si>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</si>
  <si>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</si>
  <si>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</si>
  <si>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</si>
  <si>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</si>
  <si>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</si>
  <si>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</si>
  <si>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</si>
  <si>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</si>
  <si>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</si>
  <si>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</si>
  <si>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</si>
  <si>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</si>
  <si>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</si>
  <si>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</si>
  <si>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</si>
  <si>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</si>
  <si>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</si>
  <si>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</si>
  <si>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</si>
  <si>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</si>
  <si>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</si>
  <si>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</si>
  <si>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</si>
  <si>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</si>
  <si>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</si>
  <si>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</si>
  <si>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</si>
  <si>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</si>
  <si>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</si>
  <si>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</si>
  <si>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</si>
  <si>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</si>
  <si>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</si>
  <si>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</si>
  <si>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</si>
  <si>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</si>
  <si>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</si>
  <si>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</si>
  <si>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</si>
  <si>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</si>
  <si>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</si>
  <si>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</si>
  <si>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</si>
  <si>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</si>
  <si>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</si>
  <si>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</si>
  <si>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</si>
  <si>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</si>
  <si>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</si>
  <si>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</si>
  <si>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</si>
  <si>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</si>
  <si>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</si>
  <si>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</si>
  <si>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</si>
  <si>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</si>
  <si>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</si>
  <si>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</si>
  <si>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</si>
  <si>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</si>
  <si>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</si>
  <si>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</si>
  <si>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</si>
  <si>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</si>
  <si>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</si>
  <si>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</si>
  <si>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</si>
  <si>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</si>
  <si>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</si>
  <si>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</si>
  <si>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</si>
  <si>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</si>
  <si>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</si>
  <si>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</si>
  <si>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</si>
  <si>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</si>
  <si>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</si>
  <si>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</si>
  <si>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</si>
  <si>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</si>
  <si>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</si>
  <si>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</si>
  <si>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</si>
  <si>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</si>
  <si>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</si>
  <si>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</si>
  <si>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</si>
  <si>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</si>
  <si>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</si>
  <si>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</si>
  <si>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</si>
  <si>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</si>
  <si>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</si>
  <si>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</si>
  <si>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</si>
  <si>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</si>
  <si>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</si>
  <si>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</si>
  <si>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</si>
  <si>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</si>
  <si>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</si>
  <si>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</si>
  <si>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</si>
  <si>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</si>
  <si>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</si>
  <si>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</si>
  <si>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</si>
  <si>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</si>
  <si>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</si>
  <si>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</si>
  <si>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</si>
  <si>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</si>
  <si>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</si>
  <si>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</si>
  <si>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</si>
  <si>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</si>
  <si>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</si>
  <si>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</si>
  <si>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</si>
  <si>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</si>
  <si>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</si>
  <si>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</si>
  <si>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</si>
  <si>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</si>
  <si>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</si>
  <si>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</si>
  <si>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</si>
  <si>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</si>
  <si>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</si>
  <si>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</si>
  <si>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</si>
  <si>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</si>
  <si>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</si>
  <si>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</si>
  <si>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</si>
  <si>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</si>
  <si>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</si>
  <si>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</si>
  <si>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</si>
  <si>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</si>
  <si>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</si>
  <si>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</si>
  <si>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</si>
  <si>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</si>
  <si>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</si>
  <si>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</si>
  <si>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</si>
  <si>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</si>
  <si>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</si>
  <si>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</si>
  <si>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</si>
  <si>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</si>
  <si>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</si>
  <si>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</si>
  <si>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</si>
  <si>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</si>
  <si>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</si>
  <si>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</si>
  <si>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</si>
  <si>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</si>
  <si>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</si>
  <si>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</si>
  <si>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</si>
  <si>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</si>
  <si>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</si>
  <si>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</si>
  <si>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</si>
  <si>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</si>
  <si>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</si>
  <si>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</si>
  <si>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</si>
  <si>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</si>
  <si>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</si>
  <si>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</si>
  <si>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</si>
  <si>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</si>
  <si>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</si>
  <si>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</si>
  <si>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</si>
  <si>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</si>
  <si>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</si>
  <si>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</si>
  <si>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</si>
  <si>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</si>
  <si>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</si>
  <si>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</si>
  <si>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</si>
  <si>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</si>
  <si>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</si>
  <si>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</si>
  <si>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</si>
  <si>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</si>
  <si>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</si>
  <si>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</si>
  <si>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</si>
  <si>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</si>
  <si>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</si>
  <si>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</si>
  <si>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</si>
  <si>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</si>
  <si>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</si>
  <si>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</si>
  <si>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</si>
  <si>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</si>
  <si>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</si>
  <si>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</si>
  <si>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</si>
  <si>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</si>
  <si>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</si>
  <si>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</si>
  <si>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</si>
  <si>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</si>
  <si>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</si>
  <si>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</si>
  <si>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</si>
  <si>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</si>
  <si>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</si>
  <si>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</si>
  <si>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</si>
  <si>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</si>
  <si>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</si>
  <si>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</si>
  <si>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</si>
  <si>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</si>
  <si>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</si>
  <si>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</si>
  <si>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</si>
  <si>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</si>
  <si>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</si>
  <si>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</si>
  <si>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</si>
  <si>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</si>
  <si>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</si>
  <si>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</si>
  <si>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</si>
  <si>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</si>
  <si>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</si>
  <si>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</si>
  <si>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</si>
  <si>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</si>
  <si>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</si>
  <si>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</si>
  <si>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</si>
  <si>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</si>
  <si>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</si>
  <si>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</si>
  <si>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</si>
  <si>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</si>
  <si>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</si>
  <si>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</si>
  <si>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</si>
  <si>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</si>
  <si>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</si>
  <si>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</si>
  <si>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</si>
  <si>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</si>
  <si>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</si>
  <si>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</si>
  <si>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</si>
  <si>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</si>
  <si>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</si>
  <si>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</si>
  <si>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</si>
  <si>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</si>
  <si>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</si>
  <si>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</si>
  <si>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</si>
  <si>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</si>
  <si>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</si>
  <si>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</si>
  <si>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</si>
  <si>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</si>
  <si>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</si>
  <si>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</si>
  <si>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</si>
  <si>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</si>
  <si>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</si>
  <si>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</si>
  <si>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</si>
  <si>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</si>
  <si>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</si>
  <si>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</si>
  <si>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</si>
  <si>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</si>
  <si>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</si>
  <si>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</si>
  <si>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</si>
  <si>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</si>
  <si>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</si>
  <si>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</si>
  <si>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</si>
  <si>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</si>
  <si>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</si>
  <si>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</si>
  <si>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</si>
  <si>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</si>
  <si>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</si>
  <si>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</si>
  <si>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</si>
  <si>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</si>
  <si>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</si>
  <si>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</si>
  <si>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</si>
  <si>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</si>
  <si>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</si>
  <si>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</si>
  <si>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</si>
  <si>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</si>
  <si>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</si>
  <si>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</si>
  <si>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</si>
  <si>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</si>
  <si>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</si>
  <si>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</si>
  <si>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</si>
  <si>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</si>
  <si>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</si>
  <si>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</si>
  <si>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</si>
  <si>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</si>
  <si>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</si>
  <si>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</si>
  <si>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</si>
  <si>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</si>
  <si>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</si>
  <si>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</si>
  <si>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</si>
  <si>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</si>
  <si>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</si>
  <si>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</si>
  <si>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</si>
  <si>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</si>
  <si>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</si>
  <si>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</si>
  <si>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</si>
  <si>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</si>
  <si>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</si>
  <si>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</si>
  <si>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</si>
  <si>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</si>
  <si>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</si>
  <si>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</si>
  <si>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</si>
  <si>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</si>
  <si>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</si>
  <si>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</si>
  <si>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</si>
  <si>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</si>
  <si>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</si>
  <si>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</si>
  <si>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</si>
  <si>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</si>
  <si>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</si>
  <si>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</si>
  <si>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</si>
  <si>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</si>
  <si>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</si>
  <si>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</si>
  <si>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</si>
  <si>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</si>
  <si>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</si>
  <si>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</si>
  <si>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</si>
  <si>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</si>
  <si>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</si>
  <si>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</si>
  <si>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</si>
  <si>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</si>
  <si>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</si>
  <si>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</si>
  <si>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</si>
  <si>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</si>
  <si>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</si>
  <si>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</si>
  <si>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</si>
  <si>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</si>
  <si>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</si>
  <si>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</si>
  <si>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</si>
  <si>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</si>
  <si>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</si>
  <si>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</si>
  <si>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</si>
  <si>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</si>
  <si>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</si>
  <si>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</si>
  <si>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</si>
  <si>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</si>
  <si>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</si>
  <si>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</si>
  <si>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</si>
  <si>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</si>
  <si>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</si>
  <si>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</si>
  <si>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</si>
  <si>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</si>
  <si>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</si>
  <si>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</si>
  <si>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</si>
  <si>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</si>
  <si>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</si>
  <si>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</si>
  <si>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</si>
  <si>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</si>
  <si>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</si>
  <si>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</si>
  <si>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</si>
  <si>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</si>
  <si>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</si>
  <si>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</si>
  <si>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</si>
  <si>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</si>
  <si>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</si>
  <si>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</si>
  <si>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</si>
  <si>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</si>
  <si>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</si>
  <si>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</si>
  <si>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</si>
  <si>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</si>
  <si>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</si>
  <si>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</si>
  <si>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</si>
  <si>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</si>
  <si>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</si>
  <si>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</si>
  <si>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</si>
  <si>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</si>
  <si>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</si>
  <si>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</si>
  <si>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</si>
  <si>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</si>
  <si>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</si>
  <si>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</si>
  <si>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</si>
  <si>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</si>
  <si>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</si>
  <si>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</si>
  <si>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</si>
  <si>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</si>
  <si>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</si>
  <si>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</si>
  <si>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</si>
  <si>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</si>
  <si>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</si>
  <si>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</si>
  <si>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</si>
  <si>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</si>
  <si>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</si>
  <si>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</si>
  <si>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</si>
  <si>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</si>
  <si>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</si>
  <si>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</si>
  <si>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</si>
  <si>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</si>
  <si>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</si>
  <si>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</si>
  <si>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</si>
  <si>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</si>
  <si>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</si>
  <si>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</si>
  <si>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</si>
  <si>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</si>
  <si>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</si>
  <si>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</si>
  <si>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</si>
  <si>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</si>
  <si>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</si>
  <si>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</si>
  <si>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</si>
  <si>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</si>
  <si>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</si>
  <si>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</si>
  <si>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</si>
  <si>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</si>
  <si>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</si>
  <si>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</si>
  <si>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</si>
  <si>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</si>
  <si>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</si>
  <si>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</si>
  <si>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</si>
  <si>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</si>
  <si>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</si>
  <si>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</si>
  <si>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</si>
  <si>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</si>
  <si>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</si>
  <si>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</si>
  <si>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</si>
  <si>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</si>
  <si>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</si>
  <si>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</si>
  <si>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</si>
  <si>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</si>
  <si>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</si>
  <si>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</si>
  <si>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</si>
  <si>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</si>
  <si>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</si>
  <si>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</si>
  <si>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</si>
  <si>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</si>
  <si>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</si>
  <si>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</si>
  <si>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</si>
  <si>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</si>
  <si>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</si>
  <si>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</si>
  <si>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</si>
  <si>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</si>
  <si>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</si>
  <si>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</si>
  <si>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</si>
  <si>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</si>
  <si>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</si>
  <si>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</si>
  <si>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</si>
  <si>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</si>
  <si>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</si>
  <si>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</si>
  <si>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</si>
  <si>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</si>
  <si>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</si>
  <si>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</si>
  <si>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</si>
  <si>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</si>
  <si>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</si>
  <si>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</si>
  <si>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</si>
  <si>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</si>
  <si>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</si>
  <si>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</si>
  <si>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</si>
  <si>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</si>
  <si>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</si>
  <si>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</si>
  <si>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</si>
  <si>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</si>
  <si>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</si>
  <si>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</si>
  <si>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</si>
  <si>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</si>
  <si>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</si>
  <si>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</si>
  <si>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</si>
  <si>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</si>
  <si>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</si>
  <si>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</si>
  <si>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</si>
  <si>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</si>
  <si>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</si>
  <si>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</si>
  <si>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</si>
  <si>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</si>
  <si>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</si>
  <si>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</si>
  <si>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</si>
  <si>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</si>
  <si>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</si>
  <si>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</si>
  <si>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</si>
  <si>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</si>
  <si>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</si>
  <si>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</si>
  <si>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</si>
  <si>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</si>
  <si>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</si>
  <si>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</si>
  <si>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</si>
  <si>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</si>
  <si>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</si>
  <si>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</si>
  <si>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</si>
  <si>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</si>
  <si>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</si>
  <si>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</si>
  <si>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</si>
  <si>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</si>
  <si>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</si>
  <si>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</si>
  <si>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</si>
  <si>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</si>
  <si>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</si>
  <si>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</si>
  <si>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</si>
  <si>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</si>
  <si>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</si>
  <si>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</si>
  <si>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</si>
  <si>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</si>
  <si>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</si>
  <si>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</si>
  <si>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</si>
  <si>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</si>
  <si>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</si>
  <si>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</si>
  <si>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</si>
  <si>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</si>
  <si>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</si>
  <si>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</si>
  <si>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</si>
  <si>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</si>
  <si>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</si>
  <si>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</si>
  <si>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</si>
  <si>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</si>
  <si>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</si>
  <si>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</si>
  <si>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</si>
  <si>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</si>
  <si>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</si>
  <si>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</si>
  <si>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</si>
  <si>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</si>
  <si>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</si>
  <si>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</si>
  <si>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</si>
  <si>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</si>
  <si>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</si>
  <si>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</si>
  <si>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</si>
  <si>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</si>
  <si>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</si>
  <si>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</si>
  <si>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</si>
  <si>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</si>
  <si>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</si>
  <si>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</si>
  <si>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</si>
  <si>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</si>
  <si>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</si>
  <si>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</si>
  <si>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</si>
  <si>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</si>
  <si>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</si>
  <si>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</si>
  <si>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</si>
  <si>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</si>
  <si>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</si>
  <si>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</si>
  <si>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</si>
  <si>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</si>
  <si>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</si>
  <si>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</si>
  <si>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</si>
  <si>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</si>
  <si>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</si>
  <si>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</si>
  <si>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</si>
  <si>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</si>
  <si>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</si>
  <si>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</si>
  <si>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</si>
  <si>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</si>
  <si>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</si>
  <si>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</si>
  <si>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</si>
  <si>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</si>
  <si>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</si>
  <si>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</si>
  <si>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</si>
  <si>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</si>
  <si>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</si>
  <si>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</si>
  <si>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</si>
  <si>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</si>
  <si>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</si>
  <si>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</si>
  <si>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</si>
  <si>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</si>
  <si>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</si>
  <si>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</si>
  <si>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</si>
  <si>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</si>
  <si>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</si>
  <si>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</si>
  <si>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</si>
  <si>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</si>
  <si>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</si>
  <si>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</si>
  <si>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</si>
  <si>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</si>
  <si>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</si>
  <si>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</si>
  <si>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</si>
  <si>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</si>
  <si>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</si>
  <si>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</si>
  <si>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</si>
  <si>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</si>
  <si>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</si>
  <si>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</si>
  <si>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</si>
  <si>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</si>
  <si>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</si>
  <si>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</si>
  <si>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</si>
  <si>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</si>
  <si>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</si>
  <si>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</si>
  <si>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</si>
  <si>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</si>
  <si>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</si>
  <si>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</si>
  <si>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</si>
  <si>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</si>
  <si>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</si>
  <si>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</si>
  <si>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</si>
  <si>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</si>
  <si>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</si>
  <si>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</si>
  <si>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</si>
  <si>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</si>
  <si>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</si>
  <si>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</si>
  <si>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</si>
  <si>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</si>
  <si>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</si>
  <si>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</si>
  <si>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</si>
  <si>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</si>
  <si>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</si>
  <si>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</si>
  <si>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</si>
  <si>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</si>
  <si>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</si>
  <si>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</si>
  <si>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</si>
  <si>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</si>
  <si>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</si>
  <si>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</si>
  <si>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</si>
  <si>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</si>
  <si>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</si>
  <si>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</si>
  <si>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</si>
  <si>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</si>
  <si>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</si>
  <si>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</si>
  <si>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</si>
  <si>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</si>
  <si>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</si>
  <si>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</si>
  <si>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</si>
  <si>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</si>
  <si>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</si>
  <si>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</si>
  <si>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</si>
  <si>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</si>
  <si>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</si>
  <si>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</si>
  <si>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</si>
  <si>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</si>
  <si>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</si>
  <si>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</si>
  <si>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</si>
  <si>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</si>
  <si>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</si>
  <si>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</si>
  <si>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</si>
  <si>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</si>
  <si>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</si>
  <si>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</si>
  <si>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</si>
  <si>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</si>
  <si>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</si>
  <si>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</si>
  <si>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</si>
  <si>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</si>
  <si>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</si>
  <si>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</si>
  <si>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</si>
  <si>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</si>
  <si>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</si>
  <si>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</si>
  <si>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</si>
  <si>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</si>
  <si>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</si>
  <si>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</si>
  <si>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</si>
  <si>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</si>
  <si>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</si>
  <si>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</si>
  <si>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</si>
  <si>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</si>
  <si>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</si>
  <si>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</si>
  <si>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</si>
  <si>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</si>
  <si>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</si>
  <si>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</si>
  <si>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</si>
  <si>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</si>
  <si>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</si>
  <si>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</si>
  <si>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</si>
  <si>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</si>
  <si>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</si>
  <si>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</si>
  <si>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</si>
  <si>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</si>
  <si>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</si>
  <si>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</si>
  <si>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</si>
  <si>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</si>
  <si>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</si>
  <si>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</si>
  <si>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</si>
  <si>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</si>
  <si>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</si>
  <si>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</si>
  <si>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</si>
  <si>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</si>
  <si>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</si>
  <si>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</si>
  <si>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</si>
  <si>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</si>
  <si>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</si>
  <si>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</si>
  <si>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</si>
  <si>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</si>
  <si>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</si>
  <si>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</si>
  <si>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</si>
  <si>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</si>
  <si>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</si>
  <si>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</si>
  <si>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</si>
  <si>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</si>
  <si>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</si>
  <si>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</si>
  <si>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</si>
  <si>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</si>
  <si>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</si>
  <si>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</si>
  <si>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</si>
  <si>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</si>
  <si>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</si>
  <si>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</si>
  <si>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</si>
  <si>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</si>
  <si>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</si>
  <si>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</si>
  <si>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</si>
  <si>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</si>
  <si>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</si>
  <si>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</si>
  <si>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</si>
  <si>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</si>
  <si>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</si>
  <si>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</si>
  <si>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</si>
  <si>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</si>
  <si>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</si>
  <si>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</si>
  <si>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</si>
  <si>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</si>
  <si>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</si>
  <si>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</si>
  <si>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</si>
  <si>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</si>
  <si>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</si>
  <si>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</si>
  <si>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</si>
  <si>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</si>
  <si>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</si>
  <si>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</si>
  <si>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</si>
  <si>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</si>
  <si>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</si>
  <si>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</si>
  <si>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</si>
  <si>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</si>
  <si>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</si>
  <si>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</si>
  <si>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</si>
  <si>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</si>
  <si>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</si>
  <si>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</si>
  <si>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</si>
  <si>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</si>
  <si>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</si>
  <si>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</si>
  <si>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</si>
  <si>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</si>
  <si>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</si>
  <si>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</si>
  <si>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</si>
  <si>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</si>
  <si>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</si>
  <si>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</si>
  <si>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</si>
  <si>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</si>
  <si>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</si>
  <si>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</si>
  <si>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</si>
  <si>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</si>
  <si>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</si>
  <si>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</si>
  <si>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</si>
  <si>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</si>
  <si>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</si>
  <si>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</si>
  <si>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</si>
  <si>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</si>
  <si>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</si>
  <si>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</si>
  <si>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</si>
  <si>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</si>
  <si>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</si>
  <si>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</si>
  <si>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</si>
  <si>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</si>
  <si>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</si>
  <si>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</si>
  <si>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</si>
  <si>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</si>
  <si>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</si>
  <si>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</si>
  <si>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</si>
  <si>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</si>
  <si>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</si>
  <si>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</si>
  <si>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</si>
  <si>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</si>
  <si>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</si>
  <si>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</si>
  <si>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</si>
  <si>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</si>
  <si>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</si>
  <si>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</si>
  <si>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</si>
  <si>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</si>
  <si>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</si>
  <si>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</si>
  <si>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</si>
  <si>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</si>
  <si>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</si>
  <si>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</si>
  <si>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</si>
  <si>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</si>
  <si>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</si>
  <si>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</si>
  <si>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</si>
  <si>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</si>
  <si>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</si>
  <si>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</si>
  <si>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</si>
  <si>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</si>
  <si>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</si>
  <si>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</si>
  <si>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</si>
  <si>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</si>
  <si>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</si>
  <si>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</si>
  <si>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</si>
  <si>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</si>
  <si>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</si>
  <si>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</si>
  <si>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</si>
  <si>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</si>
  <si>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</si>
  <si>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</si>
  <si>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</si>
  <si>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</si>
  <si>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</si>
  <si>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</si>
  <si>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</si>
  <si>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</si>
  <si>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</si>
  <si>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</si>
  <si>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</si>
  <si>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</si>
  <si>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</si>
  <si>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</si>
  <si>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</si>
  <si>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</si>
  <si>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</si>
  <si>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</si>
  <si>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</si>
  <si>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</si>
  <si>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</si>
  <si>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</si>
  <si>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</si>
  <si>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</si>
  <si>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</si>
  <si>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</si>
  <si>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</si>
  <si>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</si>
  <si>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</si>
  <si>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</si>
  <si>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</si>
  <si>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</si>
  <si>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</si>
  <si>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</si>
  <si>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</si>
  <si>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</si>
  <si>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</si>
  <si>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</si>
  <si>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</si>
  <si>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</si>
  <si>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</si>
  <si>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</si>
  <si>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</si>
  <si>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</si>
  <si>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</si>
  <si>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</si>
  <si>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</si>
  <si>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</si>
  <si>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</si>
  <si>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</si>
  <si>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</si>
  <si>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</si>
  <si>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</si>
  <si>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</si>
  <si>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</si>
  <si>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</si>
  <si>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</si>
  <si>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</si>
  <si>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</si>
  <si>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</si>
  <si>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</si>
  <si>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</si>
  <si>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</si>
  <si>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</si>
  <si>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</si>
  <si>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</si>
  <si>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</si>
  <si>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</si>
  <si>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</si>
  <si>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</si>
  <si>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</si>
  <si>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</si>
  <si>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</si>
  <si>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</si>
  <si>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</si>
  <si>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</si>
  <si>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</si>
  <si>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</si>
  <si>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</si>
  <si>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</si>
  <si>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</si>
  <si>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</si>
  <si>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</si>
  <si>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</si>
  <si>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</si>
  <si>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</si>
  <si>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</si>
  <si>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</si>
  <si>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</si>
  <si>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</si>
  <si>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</si>
  <si>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</si>
  <si>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</si>
  <si>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</si>
  <si>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</si>
  <si>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</si>
  <si>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</si>
  <si>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</si>
  <si>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</si>
  <si>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</si>
  <si>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</si>
  <si>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</si>
  <si>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</si>
  <si>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</si>
  <si>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</si>
  <si>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</si>
  <si>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</si>
  <si>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</si>
  <si>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</si>
  <si>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</si>
  <si>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</si>
  <si>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</si>
  <si>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</si>
  <si>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</si>
  <si>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</si>
  <si>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</si>
  <si>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</si>
  <si>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</si>
  <si>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</si>
  <si>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</si>
  <si>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</si>
  <si>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</si>
  <si>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</si>
  <si>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</si>
  <si>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</si>
  <si>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</si>
  <si>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</si>
  <si>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</si>
  <si>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</si>
  <si>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</si>
  <si>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</si>
  <si>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</si>
  <si>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</si>
  <si>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</si>
  <si>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</si>
  <si>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</si>
  <si>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</si>
  <si>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</si>
  <si>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</si>
  <si>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</si>
  <si>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</si>
  <si>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</si>
  <si>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</si>
  <si>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</si>
  <si>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</si>
  <si>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</si>
  <si>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</si>
  <si>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</si>
  <si>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</si>
  <si>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</si>
  <si>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</si>
  <si>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</si>
  <si>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</si>
  <si>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</si>
  <si>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</si>
  <si>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</si>
  <si>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</si>
  <si>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</si>
  <si>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</si>
  <si>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</si>
  <si>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</si>
  <si>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</si>
  <si>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</si>
  <si>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</si>
  <si>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</si>
  <si>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</si>
  <si>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</si>
  <si>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</si>
  <si>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</si>
  <si>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</si>
  <si>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</si>
  <si>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</si>
  <si>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</si>
  <si>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</si>
  <si>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</si>
  <si>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</si>
  <si>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</si>
  <si>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</si>
  <si>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</si>
  <si>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</si>
  <si>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</si>
  <si>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</si>
  <si>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</si>
  <si>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</si>
  <si>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</si>
  <si>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</si>
  <si>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</si>
  <si>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</si>
  <si>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</si>
  <si>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</si>
  <si>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</si>
  <si>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</si>
  <si>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</si>
  <si>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</si>
  <si>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</si>
  <si>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</si>
  <si>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</si>
  <si>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</si>
  <si>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</si>
  <si>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</si>
  <si>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</si>
  <si>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</si>
  <si>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</si>
  <si>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</si>
  <si>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</si>
  <si>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</si>
  <si>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</si>
  <si>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</si>
  <si>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</si>
  <si>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</si>
  <si>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</si>
  <si>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</si>
  <si>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</si>
  <si>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</si>
  <si>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</si>
  <si>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</si>
  <si>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</si>
  <si>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</si>
  <si>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</si>
  <si>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</si>
  <si>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</si>
  <si>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</si>
  <si>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</si>
  <si>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</si>
  <si>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</si>
  <si>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</si>
  <si>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</si>
  <si>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</si>
  <si>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</si>
  <si>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</si>
  <si>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</si>
  <si>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</si>
  <si>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</si>
  <si>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</si>
  <si>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</si>
  <si>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</si>
  <si>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</si>
  <si>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</si>
  <si>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</si>
  <si>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</si>
  <si>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</si>
  <si>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</si>
  <si>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</si>
  <si>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</si>
  <si>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</si>
  <si>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</si>
  <si>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</si>
  <si>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</si>
  <si>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</si>
  <si>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</si>
  <si>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</si>
  <si>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</si>
  <si>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</si>
  <si>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</si>
  <si>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</si>
  <si>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</si>
  <si>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</si>
  <si>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</si>
  <si>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</si>
  <si>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</si>
  <si>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</si>
  <si>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</si>
  <si>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</si>
  <si>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</si>
  <si>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</si>
  <si>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</si>
  <si>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</si>
  <si>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</si>
  <si>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</si>
  <si>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</si>
  <si>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</si>
  <si>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</si>
  <si>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</si>
  <si>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</si>
  <si>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</si>
  <si>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</si>
  <si>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</si>
  <si>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</si>
  <si>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</si>
  <si>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</si>
  <si>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</si>
  <si>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</si>
  <si>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</si>
  <si>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</si>
  <si>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</si>
  <si>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</si>
  <si>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</si>
  <si>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</si>
  <si>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</si>
  <si>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</si>
  <si>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</si>
  <si>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</si>
  <si>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</si>
  <si>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</si>
  <si>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</si>
  <si>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</si>
  <si>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</si>
  <si>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</si>
  <si>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</si>
  <si>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</si>
  <si>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</si>
  <si>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</si>
  <si>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</si>
  <si>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</si>
  <si>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</si>
  <si>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</si>
  <si>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</si>
  <si>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</si>
  <si>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</si>
  <si>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</si>
  <si>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</si>
  <si>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</si>
  <si>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</si>
  <si>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</si>
  <si>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</si>
  <si>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</si>
  <si>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</si>
  <si>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</si>
  <si>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</si>
  <si>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</si>
  <si>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</si>
  <si>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</si>
  <si>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</si>
  <si>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</si>
  <si>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</si>
  <si>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</si>
  <si>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</si>
  <si>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</si>
  <si>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</si>
  <si>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</si>
  <si>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</si>
  <si>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</si>
  <si>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</si>
  <si>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</si>
  <si>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</si>
  <si>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</si>
  <si>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</si>
  <si>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</si>
  <si>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</si>
  <si>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</si>
  <si>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</si>
  <si>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</si>
  <si>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</si>
  <si>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</si>
  <si>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</si>
  <si>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</si>
  <si>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</si>
  <si>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</si>
  <si>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</si>
  <si>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</si>
  <si>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</si>
  <si>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</si>
  <si>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</si>
  <si>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</si>
  <si>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</si>
  <si>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</si>
  <si>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</si>
  <si>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</si>
  <si>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</si>
  <si>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</si>
  <si>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</si>
  <si>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</si>
  <si>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</si>
  <si>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</si>
  <si>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</si>
  <si>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</si>
  <si>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</si>
  <si>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</si>
  <si>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</si>
  <si>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</si>
  <si>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</si>
  <si>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</si>
  <si>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</si>
  <si>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</si>
  <si>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</si>
  <si>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</si>
  <si>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</si>
  <si>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</si>
  <si>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</si>
  <si>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</si>
  <si>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</si>
  <si>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</si>
  <si>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</si>
  <si>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</si>
  <si>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</si>
  <si>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</si>
  <si>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</si>
  <si>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</si>
  <si>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</si>
  <si>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</si>
  <si>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</si>
  <si>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</si>
  <si>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</si>
  <si>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</si>
  <si>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</si>
  <si>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</si>
  <si>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</si>
  <si>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</si>
  <si>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</si>
  <si>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</si>
  <si>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</si>
  <si>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</si>
  <si>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</si>
  <si>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</si>
  <si>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</si>
  <si>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</si>
  <si>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</si>
  <si>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</si>
  <si>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</si>
  <si>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</si>
  <si>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</si>
  <si>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</si>
  <si>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</si>
  <si>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</si>
  <si>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</si>
  <si>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</si>
  <si>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</si>
  <si>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</si>
  <si>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</si>
  <si>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</si>
  <si>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</si>
  <si>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</si>
  <si>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</si>
  <si>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</si>
  <si>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</si>
  <si>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</si>
  <si>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</si>
  <si>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</si>
  <si>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</si>
  <si>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</si>
  <si>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</si>
  <si>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</si>
  <si>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</si>
  <si>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</si>
  <si>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</si>
  <si>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</si>
  <si>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</si>
  <si>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</si>
  <si>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</si>
  <si>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</si>
  <si>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</si>
  <si>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</si>
  <si>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</si>
  <si>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</si>
  <si>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</si>
  <si>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</si>
  <si>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</si>
  <si>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</si>
  <si>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</si>
  <si>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</si>
  <si>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</si>
  <si>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</si>
  <si>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</si>
  <si>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</si>
  <si>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</si>
  <si>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</si>
  <si>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</si>
  <si>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</si>
  <si>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</si>
  <si>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</si>
  <si>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</si>
  <si>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</si>
  <si>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</si>
  <si>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</si>
  <si>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</si>
  <si>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</si>
  <si>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</si>
  <si>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</si>
  <si>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</si>
  <si>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</si>
  <si>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</si>
  <si>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</si>
  <si>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</si>
  <si>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</si>
  <si>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</si>
  <si>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</si>
  <si>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</si>
  <si>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</si>
  <si>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</si>
  <si>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</si>
  <si>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</si>
  <si>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</si>
  <si>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</si>
  <si>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</si>
  <si>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</si>
  <si>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</si>
  <si>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</si>
  <si>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</si>
  <si>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</si>
  <si>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</si>
  <si>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</si>
  <si>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</si>
  <si>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</si>
  <si>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</si>
  <si>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</si>
  <si>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</si>
  <si>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</si>
  <si>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</si>
  <si>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</si>
  <si>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</si>
  <si>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</si>
  <si>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</si>
  <si>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</si>
  <si>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</si>
  <si>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</si>
  <si>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</si>
  <si>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</si>
  <si>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</si>
  <si>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</si>
  <si>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</si>
  <si>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</si>
  <si>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</si>
  <si>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</si>
  <si>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</si>
  <si>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</si>
  <si>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</si>
  <si>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</si>
  <si>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</si>
  <si>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</si>
  <si>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</si>
  <si>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</si>
  <si>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</si>
  <si>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</si>
  <si>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</si>
  <si>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</si>
  <si>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</si>
  <si>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</si>
  <si>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</si>
  <si>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</si>
  <si>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</si>
  <si>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</si>
  <si>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</si>
  <si>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</si>
  <si>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</si>
  <si>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</si>
  <si>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</si>
  <si>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</si>
  <si>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</si>
  <si>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</si>
  <si>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</si>
  <si>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</si>
  <si>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</si>
  <si>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</si>
  <si>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</si>
  <si>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</si>
  <si>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</si>
  <si>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</si>
  <si>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</si>
  <si>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</si>
  <si>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</si>
  <si>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</si>
  <si>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</si>
  <si>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</si>
  <si>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</si>
  <si>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</si>
  <si>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</si>
  <si>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</si>
  <si>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</si>
  <si>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</si>
  <si>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</si>
  <si>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</si>
  <si>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</si>
  <si>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</si>
  <si>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</si>
  <si>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</si>
  <si>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</si>
  <si>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</si>
  <si>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</si>
  <si>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</si>
  <si>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</si>
  <si>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</si>
  <si>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</si>
  <si>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</si>
  <si>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</si>
  <si>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</si>
  <si>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</si>
  <si>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</si>
  <si>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</si>
  <si>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</si>
  <si>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</si>
  <si>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</si>
  <si>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</si>
  <si>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</si>
  <si>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</si>
  <si>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</si>
  <si>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</si>
  <si>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</si>
  <si>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</si>
  <si>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</si>
  <si>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</si>
  <si>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</si>
  <si>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</si>
  <si>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</si>
  <si>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</si>
  <si>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</si>
  <si>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</si>
  <si>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</si>
  <si>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</si>
  <si>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</si>
  <si>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</si>
  <si>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</si>
  <si>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</si>
  <si>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</si>
  <si>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</si>
  <si>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</si>
  <si>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</si>
  <si>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</si>
  <si>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</si>
  <si>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</si>
  <si>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</si>
  <si>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</si>
  <si>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</si>
  <si>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</si>
  <si>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</si>
  <si>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</si>
  <si>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</si>
  <si>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</si>
  <si>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</si>
  <si>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</si>
  <si>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</si>
  <si>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</si>
  <si>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</si>
  <si>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</si>
  <si>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</si>
  <si>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</si>
  <si>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</si>
  <si>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</si>
  <si>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</si>
  <si>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</si>
  <si>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</si>
  <si>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</si>
  <si>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</si>
  <si>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</si>
  <si>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</si>
  <si>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</si>
  <si>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</si>
  <si>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</si>
  <si>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</si>
  <si>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</si>
  <si>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</si>
  <si>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</si>
  <si>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</si>
  <si>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</si>
  <si>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</si>
  <si>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</si>
  <si>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</si>
  <si>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</si>
  <si>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</si>
  <si>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</si>
  <si>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</si>
  <si>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</si>
  <si>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</si>
  <si>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</si>
  <si>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</si>
  <si>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</si>
  <si>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</si>
  <si>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</si>
  <si>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</si>
  <si>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</si>
  <si>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</si>
  <si>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</si>
  <si>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</si>
  <si>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</si>
  <si>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</si>
  <si>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</si>
  <si>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</si>
  <si>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</si>
  <si>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</si>
  <si>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</si>
  <si>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</si>
  <si>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</si>
  <si>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</si>
  <si>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</si>
  <si>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</si>
  <si>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</si>
  <si>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</si>
  <si>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</si>
  <si>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</si>
  <si>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</si>
  <si>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</si>
  <si>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</si>
  <si>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</si>
  <si>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</si>
  <si>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</si>
  <si>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</si>
  <si>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</si>
  <si>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</si>
  <si>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</si>
  <si>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</si>
  <si>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</si>
  <si>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</si>
  <si>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</si>
  <si>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</si>
  <si>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</si>
  <si>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</si>
  <si>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</si>
  <si>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</si>
  <si>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</si>
  <si>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</si>
  <si>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</si>
  <si>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</si>
  <si>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</si>
  <si>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</si>
  <si>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</si>
  <si>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</si>
  <si>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</si>
  <si>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</si>
  <si>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</si>
  <si>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</si>
  <si>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</si>
  <si>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</si>
  <si>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</si>
  <si>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</si>
  <si>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</si>
  <si>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</si>
  <si>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</si>
  <si>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</si>
  <si>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</si>
  <si>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</si>
  <si>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</si>
  <si>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</si>
  <si>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</si>
  <si>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</si>
  <si>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</si>
  <si>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</si>
  <si>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</si>
  <si>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</si>
  <si>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</si>
  <si>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</si>
  <si>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</si>
  <si>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</si>
  <si>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</si>
  <si>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</si>
  <si>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</si>
  <si>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</si>
  <si>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</si>
  <si>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</si>
  <si>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</si>
  <si>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</si>
  <si>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</si>
  <si>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</si>
  <si>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</si>
  <si>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</si>
  <si>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</si>
  <si>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</si>
  <si>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</si>
  <si>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</si>
  <si>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</si>
  <si>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</si>
  <si>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</si>
  <si>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</si>
  <si>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</si>
  <si>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</si>
  <si>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</si>
  <si>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</si>
  <si>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</si>
  <si>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</si>
  <si>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</si>
  <si>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</si>
  <si>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</si>
  <si>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</si>
  <si>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</si>
  <si>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</si>
  <si>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</si>
  <si>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</si>
  <si>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</si>
  <si>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</si>
  <si>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</si>
  <si>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</si>
  <si>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</si>
  <si>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</si>
  <si>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</si>
  <si>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</si>
  <si>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</si>
  <si>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</si>
  <si>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</si>
  <si>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</si>
  <si>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</si>
  <si>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</si>
  <si>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</si>
  <si>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</si>
  <si>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</si>
  <si>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</si>
  <si>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</si>
  <si>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</si>
  <si>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</si>
  <si>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</si>
  <si>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</si>
  <si>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</si>
  <si>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</si>
  <si>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</si>
  <si>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</si>
  <si>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</si>
  <si>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</si>
  <si>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</si>
  <si>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</si>
  <si>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</si>
  <si>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</si>
  <si>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</si>
  <si>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</si>
  <si>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</si>
  <si>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</si>
  <si>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</si>
  <si>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</si>
  <si>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</si>
  <si>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</si>
  <si>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</si>
  <si>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</si>
  <si>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</si>
  <si>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</si>
  <si>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</si>
  <si>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</si>
  <si>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</si>
  <si>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</si>
  <si>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</si>
  <si>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</si>
  <si>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</si>
  <si>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</si>
  <si>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</si>
  <si>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</si>
  <si>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</si>
  <si>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</si>
  <si>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</si>
  <si>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</si>
  <si>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</si>
  <si>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</si>
  <si>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</si>
  <si>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</si>
  <si>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</si>
  <si>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</si>
  <si>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</si>
  <si>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</si>
  <si>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</si>
  <si>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</si>
  <si>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</si>
  <si>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</si>
  <si>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</si>
  <si>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</si>
  <si>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</si>
  <si>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</si>
  <si>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</si>
  <si>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</si>
  <si>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</si>
  <si>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</si>
  <si>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</si>
  <si>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</si>
  <si>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</si>
  <si>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</si>
  <si>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</si>
  <si>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</si>
  <si>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</si>
  <si>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</si>
  <si>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</si>
  <si>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</si>
  <si>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</si>
  <si>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</si>
  <si>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</si>
  <si>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</si>
  <si>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</si>
  <si>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</si>
  <si>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</si>
  <si>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</si>
  <si>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</si>
  <si>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</si>
  <si>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</si>
  <si>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</si>
  <si>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</si>
  <si>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</si>
  <si>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</si>
  <si>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</si>
  <si>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</si>
  <si>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</si>
  <si>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</si>
  <si>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</si>
  <si>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</si>
  <si>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</si>
  <si>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</si>
  <si>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</si>
  <si>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</si>
  <si>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</si>
  <si>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</si>
  <si>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</si>
  <si>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</si>
  <si>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</si>
  <si>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</si>
  <si>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</si>
  <si>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</si>
  <si>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</si>
  <si>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</si>
  <si>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</si>
  <si>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</si>
  <si>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</si>
  <si>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</si>
  <si>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</si>
  <si>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</si>
  <si>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</si>
  <si>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</si>
  <si>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</si>
  <si>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</si>
  <si>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</si>
  <si>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</si>
  <si>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</si>
  <si>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</si>
  <si>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</si>
  <si>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</si>
  <si>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</si>
  <si>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</si>
  <si>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</si>
  <si>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</si>
  <si>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</si>
  <si>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</si>
  <si>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</si>
  <si>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</si>
  <si>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</si>
  <si>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</si>
  <si>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</si>
  <si>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</si>
  <si>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</si>
  <si>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</si>
  <si>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</si>
  <si>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</si>
  <si>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</si>
  <si>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</si>
  <si>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</si>
  <si>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</si>
  <si>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</si>
  <si>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</si>
  <si>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</si>
  <si>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</si>
  <si>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</si>
  <si>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</si>
  <si>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</si>
  <si>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</si>
  <si>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</si>
  <si>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</si>
  <si>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</si>
  <si>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</si>
  <si>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</si>
  <si>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</si>
  <si>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</si>
  <si>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</si>
  <si>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</si>
  <si>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</si>
  <si>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</si>
  <si>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</si>
  <si>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</si>
  <si>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</si>
  <si>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</si>
  <si>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</si>
  <si>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</si>
  <si>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</si>
  <si>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</si>
  <si>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</si>
  <si>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</si>
  <si>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</si>
  <si>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</si>
  <si>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</si>
  <si>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</si>
  <si>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</si>
  <si>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</si>
  <si>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</si>
  <si>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</si>
  <si>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</si>
  <si>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</si>
  <si>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</si>
  <si>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</si>
  <si>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</si>
  <si>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</si>
  <si>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</si>
  <si>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</si>
  <si>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</si>
  <si>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</si>
  <si>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</si>
  <si>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</si>
  <si>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</si>
  <si>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</si>
  <si>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</si>
  <si>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</si>
  <si>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</si>
  <si>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</si>
  <si>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</si>
  <si>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</si>
  <si>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</si>
  <si>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</si>
  <si>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</si>
  <si>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</si>
  <si>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</si>
  <si>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</si>
  <si>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</si>
  <si>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</si>
  <si>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</si>
  <si>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</si>
  <si>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</si>
  <si>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</si>
  <si>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</si>
  <si>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</si>
  <si>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</si>
  <si>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</si>
  <si>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</si>
  <si>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</si>
  <si>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</si>
  <si>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</si>
  <si>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</si>
  <si>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</si>
  <si>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</si>
  <si>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</si>
  <si>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</si>
  <si>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</si>
  <si>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</si>
  <si>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</si>
  <si>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</si>
  <si>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</si>
  <si>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</si>
  <si>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</si>
  <si>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</si>
  <si>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</si>
  <si>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</si>
  <si>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</si>
  <si>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</si>
  <si>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</si>
  <si>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</si>
  <si>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</si>
  <si>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</si>
  <si>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</si>
  <si>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</si>
  <si>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</si>
  <si>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</si>
  <si>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</si>
  <si>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</si>
  <si>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</si>
  <si>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</si>
  <si>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</si>
  <si>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</si>
  <si>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</si>
  <si>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</si>
  <si>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</si>
  <si>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</si>
  <si>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</si>
  <si>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</si>
  <si>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</si>
  <si>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</si>
  <si>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</si>
  <si>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</si>
  <si>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</si>
  <si>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</si>
  <si>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</si>
  <si>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</si>
  <si>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</si>
  <si>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</si>
  <si>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</si>
  <si>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</si>
  <si>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</si>
  <si>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</si>
  <si>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</si>
  <si>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</si>
  <si>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</si>
  <si>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</si>
  <si>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</si>
  <si>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</si>
  <si>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</si>
  <si>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</si>
  <si>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</si>
  <si>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</si>
  <si>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</si>
  <si>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</si>
  <si>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</si>
  <si>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</si>
  <si>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</si>
  <si>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</si>
  <si>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</si>
  <si>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</si>
  <si>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</si>
  <si>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</si>
  <si>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</si>
  <si>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</si>
  <si>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</si>
  <si>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</si>
  <si>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</si>
  <si>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</si>
  <si>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</si>
  <si>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</si>
  <si>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</si>
  <si>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</si>
  <si>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</si>
  <si>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</si>
  <si>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</si>
  <si>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</si>
  <si>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</si>
  <si>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</si>
  <si>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</si>
  <si>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</si>
  <si>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</si>
  <si>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</si>
  <si>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</si>
  <si>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</si>
  <si>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</si>
  <si>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</si>
  <si>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</si>
  <si>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</si>
  <si>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</si>
  <si>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</si>
  <si>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</si>
  <si>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</si>
  <si>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</si>
  <si>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</si>
  <si>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</si>
  <si>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</si>
  <si>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</si>
  <si>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</si>
  <si>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</si>
  <si>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</si>
  <si>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</si>
  <si>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</si>
  <si>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</si>
  <si>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</si>
  <si>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</si>
  <si>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</si>
  <si>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</si>
  <si>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</si>
  <si>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</si>
  <si>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</si>
  <si>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</si>
  <si>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</si>
  <si>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</si>
  <si>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</si>
  <si>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</si>
  <si>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</si>
  <si>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</si>
  <si>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</si>
  <si>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</si>
  <si>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</si>
  <si>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</si>
  <si>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</si>
  <si>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</si>
  <si>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</si>
  <si>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</si>
  <si>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</si>
  <si>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</si>
  <si>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</si>
  <si>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</si>
  <si>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</si>
  <si>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</si>
  <si>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</si>
  <si>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</si>
  <si>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</si>
  <si>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</si>
  <si>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</si>
  <si>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</si>
  <si>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</si>
  <si>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</si>
  <si>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</si>
  <si>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</si>
  <si>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</si>
  <si>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</si>
  <si>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</si>
  <si>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</si>
  <si>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</si>
  <si>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</si>
  <si>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</si>
  <si>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</si>
  <si>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</si>
  <si>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</si>
  <si>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</si>
  <si>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</si>
  <si>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</si>
  <si>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</si>
  <si>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</si>
  <si>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</si>
  <si>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</si>
  <si>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</si>
  <si>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</si>
  <si>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</si>
  <si>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</si>
  <si>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</si>
  <si>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</si>
  <si>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</si>
  <si>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</si>
  <si>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</si>
  <si>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</si>
  <si>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</si>
  <si>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</si>
  <si>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</si>
  <si>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</si>
  <si>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</si>
  <si>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</si>
  <si>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</si>
  <si>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</si>
  <si>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</si>
  <si>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</si>
  <si>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</si>
  <si>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</si>
  <si>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</si>
  <si>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</si>
  <si>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</si>
  <si>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</si>
  <si>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</si>
  <si>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</si>
  <si>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</si>
  <si>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</si>
  <si>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</si>
  <si>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</si>
  <si>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</si>
  <si>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</si>
  <si>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</si>
  <si>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</si>
  <si>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</si>
  <si>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</si>
  <si>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</si>
  <si>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</si>
  <si>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</si>
  <si>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</si>
  <si>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</si>
  <si>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</si>
  <si>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</si>
  <si>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</si>
  <si>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</si>
  <si>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</si>
  <si>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</si>
  <si>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</si>
  <si>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</si>
  <si>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</si>
  <si>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</si>
  <si>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</si>
  <si>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</si>
  <si>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</si>
  <si>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</si>
  <si>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</si>
  <si>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</si>
  <si>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</si>
  <si>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</si>
  <si>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</si>
  <si>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</si>
  <si>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</si>
  <si>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</si>
  <si>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</si>
  <si>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</si>
  <si>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</si>
  <si>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</si>
  <si>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</si>
  <si>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</si>
  <si>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</si>
  <si>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</si>
  <si>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</si>
  <si>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</si>
  <si>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</si>
  <si>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</si>
  <si>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</si>
  <si>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</si>
  <si>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</si>
  <si>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</si>
  <si>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</si>
  <si>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</si>
  <si>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</si>
  <si>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</si>
  <si>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</si>
  <si>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</si>
  <si>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</si>
  <si>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</si>
  <si>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</si>
  <si>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</si>
  <si>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</si>
  <si>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</si>
  <si>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</si>
  <si>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</si>
  <si>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</si>
  <si>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</si>
  <si>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</si>
  <si>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</si>
  <si>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</si>
  <si>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</si>
  <si>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</si>
  <si>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</si>
  <si>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</si>
  <si>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</si>
  <si>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</si>
  <si>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</si>
  <si>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</si>
  <si>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</si>
  <si>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</si>
  <si>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</si>
  <si>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</si>
  <si>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</si>
  <si>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</si>
  <si>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</si>
  <si>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</si>
  <si>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</si>
  <si>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</si>
  <si>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</si>
  <si>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</si>
  <si>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</si>
  <si>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</si>
  <si>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</si>
  <si>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</si>
  <si>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</si>
  <si>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</si>
  <si>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</si>
  <si>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</si>
  <si>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</si>
  <si>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</si>
  <si>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</si>
  <si>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</si>
  <si>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</si>
  <si>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</si>
  <si>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</si>
  <si>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</si>
  <si>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</si>
  <si>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</si>
  <si>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</si>
  <si>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</si>
  <si>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</si>
  <si>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</si>
  <si>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</si>
  <si>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</si>
  <si>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</si>
  <si>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</si>
  <si>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</si>
  <si>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</si>
  <si>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</si>
  <si>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</si>
  <si>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</si>
  <si>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</si>
  <si>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</si>
  <si>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</si>
  <si>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</si>
  <si>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</si>
  <si>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</si>
  <si>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</si>
  <si>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</si>
  <si>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</si>
  <si>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</si>
  <si>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</si>
  <si>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</si>
  <si>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</si>
  <si>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</si>
  <si>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</si>
  <si>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</si>
  <si>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</si>
  <si>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</si>
  <si>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</si>
  <si>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</si>
  <si>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</si>
  <si>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</si>
  <si>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</si>
  <si>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</si>
  <si>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</si>
  <si>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</si>
  <si>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</si>
  <si>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</si>
  <si>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</si>
  <si>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</si>
  <si>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</si>
  <si>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</si>
  <si>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</si>
  <si>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</si>
  <si>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</si>
  <si>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</si>
  <si>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</si>
  <si>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</si>
  <si>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</si>
  <si>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</si>
  <si>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</si>
  <si>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</si>
  <si>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</si>
  <si>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</si>
  <si>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</si>
  <si>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</si>
  <si>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</si>
  <si>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</si>
  <si>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</si>
  <si>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</si>
  <si>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</si>
  <si>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</si>
  <si>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</si>
  <si>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</si>
  <si>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</si>
  <si>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</si>
  <si>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</si>
  <si>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</si>
  <si>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</si>
  <si>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</si>
  <si>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</si>
  <si>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</si>
  <si>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</si>
  <si>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</si>
  <si>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</si>
  <si>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</si>
  <si>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</si>
  <si>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</si>
  <si>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</si>
  <si>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</si>
  <si>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</si>
  <si>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</si>
  <si>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</si>
  <si>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</si>
  <si>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</si>
  <si>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</si>
  <si>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</si>
  <si>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</si>
  <si>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</si>
  <si>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</si>
  <si>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</si>
  <si>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</si>
  <si>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</si>
  <si>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</si>
  <si>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</si>
  <si>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</si>
  <si>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</si>
  <si>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</si>
  <si>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</si>
  <si>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</si>
  <si>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</si>
  <si>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</si>
  <si>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</si>
  <si>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</si>
  <si>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</si>
  <si>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</si>
  <si>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</si>
  <si>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</si>
  <si>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</si>
  <si>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</si>
  <si>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</si>
  <si>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</si>
  <si>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</si>
  <si>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</si>
  <si>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</si>
  <si>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</si>
  <si>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</si>
  <si>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</si>
  <si>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</si>
  <si>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</si>
  <si>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</si>
  <si>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</si>
  <si>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</si>
  <si>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</si>
  <si>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</si>
  <si>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</si>
  <si>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</si>
  <si>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</si>
  <si>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</si>
  <si>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</si>
  <si>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</si>
  <si>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</si>
  <si>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</si>
  <si>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</si>
  <si>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</si>
  <si>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</si>
  <si>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</si>
  <si>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</si>
  <si>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</si>
  <si>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</si>
  <si>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</si>
  <si>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</si>
  <si>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</si>
  <si>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</si>
  <si>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</si>
  <si>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</si>
  <si>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</si>
  <si>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</si>
  <si>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</si>
  <si>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</si>
  <si>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</si>
  <si>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</si>
  <si>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</si>
  <si>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</si>
  <si>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</si>
  <si>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</si>
  <si>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</si>
  <si>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</si>
  <si>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</si>
  <si>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</si>
  <si>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</si>
  <si>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</si>
  <si>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</si>
  <si>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</si>
  <si>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</si>
  <si>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</si>
  <si>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</si>
  <si>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</si>
  <si>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</si>
  <si>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</si>
  <si>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</si>
  <si>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</si>
  <si>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</si>
  <si>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</si>
  <si>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</si>
  <si>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</si>
  <si>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</si>
  <si>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</si>
  <si>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</si>
  <si>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</si>
  <si>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</si>
  <si>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</si>
  <si>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</si>
  <si>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</si>
  <si>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</si>
  <si>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</si>
  <si>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</si>
  <si>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</si>
  <si>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</si>
  <si>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</si>
  <si>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</si>
  <si>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</si>
  <si>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</si>
  <si>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</si>
  <si>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</si>
  <si>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</si>
  <si>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</si>
  <si>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</si>
  <si>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</si>
  <si>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</si>
  <si>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</si>
  <si>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</si>
  <si>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</si>
  <si>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</si>
  <si>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</si>
  <si>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</si>
  <si>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</si>
  <si>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</si>
  <si>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</si>
  <si>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</si>
  <si>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</si>
  <si>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</si>
  <si>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</si>
  <si>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</si>
  <si>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</si>
  <si>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</si>
  <si>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</si>
  <si>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</si>
  <si>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</si>
  <si>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</si>
  <si>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</si>
  <si>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</si>
  <si>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</si>
  <si>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</si>
  <si>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</si>
  <si>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</si>
  <si>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</si>
  <si>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</si>
  <si>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</si>
  <si>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</si>
  <si>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</si>
  <si>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</si>
  <si>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</si>
  <si>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</si>
  <si>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</si>
  <si>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</si>
  <si>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</si>
  <si>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</si>
  <si>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</si>
  <si>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</si>
  <si>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</si>
  <si>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</si>
  <si>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</si>
  <si>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</si>
  <si>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</si>
  <si>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</si>
  <si>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</si>
  <si>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</si>
  <si>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</si>
  <si>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</si>
  <si>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</si>
  <si>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</si>
  <si>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</si>
  <si>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</si>
  <si>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</si>
  <si>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</si>
  <si>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</si>
  <si>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</si>
  <si>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</si>
  <si>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</si>
  <si>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</si>
  <si>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</si>
  <si>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</si>
  <si>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</si>
  <si>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</si>
  <si>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</si>
  <si>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</si>
  <si>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</si>
  <si>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</si>
  <si>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</si>
  <si>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</si>
  <si>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</si>
  <si>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</si>
  <si>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</si>
  <si>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</si>
  <si>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</si>
  <si>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</si>
  <si>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</si>
  <si>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</si>
  <si>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</si>
  <si>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</si>
  <si>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</si>
  <si>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</si>
  <si>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</si>
  <si>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</si>
  <si>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</si>
  <si>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</si>
  <si>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</si>
  <si>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</si>
  <si>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</si>
  <si>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</si>
  <si>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</si>
  <si>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</si>
  <si>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</si>
  <si>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</si>
  <si>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</si>
  <si>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</si>
  <si>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</si>
  <si>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</si>
  <si>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</si>
  <si>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</si>
  <si>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</si>
  <si>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</si>
  <si>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</si>
  <si>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</si>
  <si>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</si>
  <si>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</si>
  <si>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</si>
  <si>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</si>
  <si>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</si>
  <si>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</si>
  <si>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</si>
  <si>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</si>
  <si>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</si>
  <si>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</si>
  <si>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</si>
  <si>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</si>
  <si>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</si>
  <si>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</si>
  <si>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</si>
  <si>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</si>
  <si>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</si>
  <si>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</si>
  <si>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</si>
  <si>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</si>
  <si>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</si>
  <si>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</si>
  <si>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</si>
  <si>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</si>
  <si>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</si>
  <si>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</si>
  <si>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</si>
  <si>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</si>
  <si>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</si>
  <si>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</si>
  <si>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</si>
  <si>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</si>
  <si>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</si>
  <si>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</si>
  <si>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</si>
  <si>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</si>
  <si>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</si>
  <si>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</si>
  <si>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</si>
  <si>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</si>
  <si>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</si>
  <si>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</si>
  <si>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</si>
  <si>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</si>
  <si>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</si>
  <si>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</si>
  <si>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</si>
  <si>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</si>
  <si>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</si>
  <si>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</si>
  <si>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</si>
  <si>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</si>
  <si>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</si>
  <si>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</si>
  <si>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</si>
  <si>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</si>
  <si>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</si>
  <si>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</si>
  <si>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</si>
  <si>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</si>
  <si>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</si>
  <si>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</si>
  <si>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</si>
  <si>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</si>
  <si>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</si>
  <si>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</si>
  <si>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</si>
  <si>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</si>
  <si>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</si>
  <si>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</si>
  <si>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</si>
  <si>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</si>
  <si>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</si>
  <si>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</si>
  <si>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</si>
  <si>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</si>
  <si>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</si>
  <si>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</si>
  <si>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</si>
  <si>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</si>
  <si>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</si>
  <si>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</si>
  <si>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</si>
  <si>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</si>
  <si>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</si>
  <si>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</si>
  <si>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</si>
  <si>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</si>
  <si>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</si>
  <si>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</si>
  <si>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</si>
  <si>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</si>
  <si>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</si>
  <si>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</si>
  <si>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</si>
  <si>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</si>
  <si>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</si>
  <si>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</si>
  <si>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</si>
  <si>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</si>
  <si>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</si>
  <si>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</si>
  <si>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</si>
  <si>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</si>
  <si>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</si>
  <si>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</si>
  <si>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</si>
  <si>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</si>
  <si>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</si>
  <si>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</si>
  <si>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</si>
  <si>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</si>
  <si>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</si>
  <si>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</si>
  <si>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</si>
  <si>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</si>
  <si>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</si>
  <si>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</si>
  <si>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</si>
  <si>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</si>
  <si>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</si>
  <si>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</si>
  <si>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</si>
  <si>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</si>
  <si>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</si>
  <si>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</si>
  <si>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</si>
  <si>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</si>
  <si>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</si>
  <si>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</si>
  <si>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</si>
  <si>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</si>
  <si>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</si>
  <si>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</si>
  <si>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</si>
  <si>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</si>
  <si>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</si>
  <si>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</si>
  <si>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</si>
  <si>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</si>
  <si>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</si>
  <si>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</si>
  <si>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</si>
  <si>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</si>
  <si>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</si>
  <si>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</si>
  <si>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</si>
  <si>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</si>
  <si>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</si>
  <si>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</si>
  <si>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</si>
  <si>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</si>
  <si>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</si>
  <si>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</si>
  <si>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</si>
  <si>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</si>
  <si>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</si>
  <si>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</si>
  <si>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</si>
  <si>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</si>
  <si>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</si>
  <si>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</si>
  <si>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</si>
  <si>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</si>
  <si>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</si>
  <si>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</si>
  <si>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</si>
  <si>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</si>
  <si>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</si>
  <si>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</si>
  <si>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</si>
  <si>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</si>
  <si>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</si>
  <si>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</si>
  <si>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</si>
  <si>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</si>
  <si>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</si>
  <si>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</si>
  <si>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</si>
  <si>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</si>
  <si>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</si>
  <si>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</si>
  <si>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</si>
  <si>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</si>
  <si>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</si>
  <si>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</si>
  <si>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</si>
  <si>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</si>
  <si>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</si>
  <si>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</si>
  <si>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</si>
  <si>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</si>
  <si>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</si>
  <si>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</si>
  <si>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</si>
  <si>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</si>
  <si>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</si>
  <si>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</si>
  <si>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</si>
  <si>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</si>
  <si>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</si>
  <si>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</si>
  <si>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</si>
  <si>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</si>
  <si>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</si>
  <si>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</si>
  <si>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</si>
  <si>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</si>
  <si>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</si>
  <si>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</si>
  <si>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</si>
  <si>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</si>
  <si>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</si>
  <si>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</si>
  <si>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</si>
  <si>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</si>
  <si>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</si>
  <si>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</si>
  <si>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</si>
  <si>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</si>
  <si>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</si>
  <si>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</si>
  <si>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</si>
  <si>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</si>
  <si>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</si>
  <si>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</si>
  <si>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</si>
  <si>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</si>
  <si>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</si>
  <si>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</si>
  <si>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</si>
  <si>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</si>
  <si>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</si>
  <si>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</si>
  <si>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</si>
  <si>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</si>
  <si>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</si>
  <si>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</si>
  <si>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</si>
  <si>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</si>
  <si>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</si>
  <si>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</si>
  <si>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</si>
  <si>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</si>
  <si>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</si>
  <si>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</si>
  <si>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</si>
  <si>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</si>
  <si>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</si>
  <si>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</si>
  <si>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</si>
  <si>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</si>
  <si>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</si>
  <si>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</si>
  <si>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</si>
  <si>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</si>
  <si>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</si>
  <si>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</si>
  <si>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</si>
  <si>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</si>
  <si>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</si>
  <si>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</si>
  <si>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</si>
  <si>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</si>
  <si>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</si>
  <si>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</si>
  <si>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</si>
  <si>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</si>
  <si>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</si>
  <si>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</si>
  <si>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</si>
  <si>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</si>
  <si>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</si>
  <si>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</si>
  <si>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</si>
  <si>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</si>
  <si>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</si>
  <si>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</si>
  <si>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</si>
  <si>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</si>
  <si>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</si>
  <si>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</si>
  <si>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</si>
  <si>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</si>
  <si>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</si>
  <si>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</si>
  <si>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</si>
  <si>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</si>
  <si>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</si>
  <si>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</si>
  <si>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</si>
  <si>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</si>
  <si>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</si>
  <si>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</si>
  <si>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</si>
  <si>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</si>
  <si>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</si>
  <si>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</si>
  <si>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</si>
  <si>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</si>
  <si>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</si>
  <si>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</si>
  <si>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</si>
  <si>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</si>
  <si>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</si>
  <si>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</si>
  <si>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</si>
  <si>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</si>
  <si>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</si>
  <si>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</si>
  <si>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</si>
  <si>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</si>
  <si>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</si>
  <si>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</si>
  <si>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</si>
  <si>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</si>
  <si>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</si>
  <si>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</si>
  <si>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</si>
  <si>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</si>
  <si>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</si>
  <si>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</si>
  <si>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</si>
  <si>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</si>
  <si>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</si>
  <si>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</si>
  <si>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</si>
  <si>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</si>
  <si>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</si>
  <si>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</si>
  <si>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</si>
  <si>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</si>
  <si>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</si>
  <si>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</si>
  <si>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</si>
  <si>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</si>
  <si>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</si>
  <si>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</si>
  <si>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</si>
  <si>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</si>
  <si>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</si>
  <si>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</si>
  <si>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</si>
  <si>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</si>
  <si>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</si>
  <si>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</si>
  <si>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</si>
  <si>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</si>
  <si>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</si>
  <si>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</si>
  <si>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</si>
  <si>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</si>
  <si>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</si>
  <si>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</si>
  <si>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</si>
  <si>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</si>
  <si>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</si>
  <si>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</si>
  <si>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</si>
  <si>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</si>
  <si>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</si>
  <si>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</si>
  <si>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</si>
  <si>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</si>
  <si>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</si>
  <si>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</si>
  <si>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</si>
  <si>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</si>
  <si>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</si>
  <si>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</si>
  <si>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</si>
  <si>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</si>
  <si>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</si>
  <si>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</si>
  <si>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</si>
  <si>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</si>
  <si>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</si>
  <si>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</si>
  <si>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</si>
  <si>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</si>
  <si>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</si>
  <si>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</si>
  <si>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</si>
  <si>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</si>
  <si>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</si>
  <si>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</si>
  <si>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</si>
  <si>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</si>
  <si>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</si>
  <si>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</si>
  <si>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</si>
  <si>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</si>
  <si>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</si>
  <si>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</si>
  <si>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</si>
  <si>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</si>
  <si>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</si>
  <si>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</si>
  <si>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</si>
  <si>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</si>
  <si>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</si>
  <si>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</si>
  <si>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</si>
  <si>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</si>
  <si>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</si>
  <si>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</si>
  <si>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</si>
  <si>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</si>
  <si>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</si>
  <si>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</si>
  <si>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</si>
  <si>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</si>
  <si>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</si>
  <si>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</si>
  <si>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</si>
  <si>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</si>
  <si>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</si>
  <si>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</si>
  <si>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</si>
  <si>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</si>
  <si>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</si>
  <si>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</si>
  <si>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</si>
  <si>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</si>
  <si>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</si>
  <si>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</si>
  <si>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</si>
  <si>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</si>
  <si>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</si>
  <si>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</si>
  <si>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</si>
  <si>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</si>
  <si>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</si>
  <si>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</si>
  <si>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</si>
  <si>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</si>
  <si>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</si>
  <si>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</si>
  <si>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</si>
  <si>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</si>
  <si>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</si>
  <si>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</si>
  <si>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</si>
  <si>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</si>
  <si>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</si>
  <si>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</si>
  <si>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</si>
  <si>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</si>
  <si>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</si>
  <si>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</si>
  <si>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</si>
  <si>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</si>
  <si>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</si>
  <si>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</si>
  <si>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</si>
  <si>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</si>
  <si>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</si>
  <si>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</si>
  <si>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</si>
  <si>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</si>
  <si>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</si>
  <si>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</si>
  <si>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</si>
  <si>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</si>
  <si>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</si>
  <si>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</si>
  <si>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</si>
  <si>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</si>
  <si>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</si>
  <si>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</si>
  <si>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</si>
  <si>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</si>
  <si>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</si>
  <si>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</si>
  <si>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</si>
  <si>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</si>
  <si>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</si>
  <si>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</si>
  <si>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</si>
  <si>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</si>
  <si>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</si>
  <si>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</si>
  <si>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</si>
  <si>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</si>
  <si>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</si>
  <si>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</si>
  <si>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</si>
  <si>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</si>
  <si>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</si>
  <si>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</si>
  <si>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</si>
  <si>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</si>
  <si>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</si>
  <si>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</si>
  <si>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</si>
  <si>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</si>
  <si>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</si>
  <si>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</si>
  <si>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</si>
  <si>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</si>
  <si>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</si>
  <si>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</si>
  <si>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</si>
  <si>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</si>
  <si>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</si>
  <si>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</si>
  <si>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</si>
  <si>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</si>
  <si>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</si>
  <si>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</si>
  <si>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</si>
  <si>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</si>
  <si>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</si>
  <si>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</si>
  <si>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</si>
  <si>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</si>
  <si>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</si>
  <si>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</si>
  <si>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</si>
  <si>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</si>
  <si>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</si>
  <si>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</si>
  <si>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</si>
  <si>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</si>
  <si>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</si>
  <si>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</si>
  <si>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</si>
  <si>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</si>
  <si>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</si>
  <si>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</si>
  <si>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</si>
  <si>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</si>
  <si>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</si>
  <si>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</si>
  <si>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</si>
  <si>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</si>
  <si>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</si>
  <si>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</si>
  <si>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</si>
  <si>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</si>
  <si>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</si>
  <si>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</si>
  <si>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</si>
  <si>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</si>
  <si>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</si>
  <si>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</si>
  <si>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</si>
  <si>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</si>
  <si>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</si>
  <si>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</si>
  <si>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</si>
  <si>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</si>
  <si>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</si>
  <si>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</si>
  <si>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</si>
  <si>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</si>
  <si>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</si>
  <si>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</si>
  <si>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</si>
  <si>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</si>
  <si>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</si>
  <si>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</si>
  <si>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</si>
  <si>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</si>
  <si>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</si>
  <si>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</si>
  <si>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</si>
  <si>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</si>
  <si>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</si>
  <si>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</si>
  <si>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</si>
  <si>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</si>
  <si>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</si>
  <si>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</si>
  <si>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</si>
  <si>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</si>
  <si>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</si>
  <si>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</si>
  <si>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</si>
  <si>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</si>
  <si>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</si>
  <si>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</si>
  <si>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</si>
  <si>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</si>
  <si>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</si>
  <si>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</si>
  <si>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</si>
  <si>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</si>
  <si>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</si>
  <si>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</si>
  <si>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</si>
  <si>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</si>
  <si>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</si>
  <si>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</si>
  <si>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</si>
  <si>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</si>
  <si>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</si>
  <si>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</si>
  <si>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</si>
  <si>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</si>
  <si>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</si>
  <si>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</si>
  <si>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</si>
  <si>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</si>
  <si>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</si>
  <si>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</si>
  <si>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</si>
  <si>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</si>
  <si>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</si>
  <si>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</si>
  <si>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</si>
  <si>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</si>
  <si>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</si>
  <si>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</si>
  <si>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</si>
  <si>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</si>
  <si>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</si>
  <si>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</si>
  <si>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</si>
  <si>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</si>
  <si>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</si>
  <si>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</si>
  <si>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</si>
  <si>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</si>
  <si>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</si>
  <si>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</si>
  <si>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</si>
  <si>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</si>
  <si>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</si>
  <si>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</si>
  <si>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</si>
  <si>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</si>
  <si>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</si>
  <si>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</si>
  <si>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</si>
  <si>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</si>
  <si>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</si>
  <si>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</si>
  <si>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</si>
  <si>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</si>
  <si>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</si>
  <si>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</si>
  <si>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</si>
  <si>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</si>
  <si>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</si>
  <si>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</si>
  <si>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</si>
  <si>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</si>
  <si>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</si>
  <si>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</si>
  <si>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</si>
  <si>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</si>
  <si>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</si>
  <si>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</si>
  <si>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</si>
  <si>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</si>
  <si>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</si>
  <si>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</si>
  <si>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</si>
  <si>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</si>
  <si>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</si>
  <si>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</si>
  <si>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</si>
  <si>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</si>
  <si>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</si>
  <si>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</si>
  <si>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</si>
  <si>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</si>
  <si>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</si>
  <si>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</si>
  <si>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</si>
  <si>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</si>
  <si>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</si>
  <si>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</si>
  <si>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</si>
  <si>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</si>
  <si>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</si>
  <si>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</si>
  <si>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</si>
  <si>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</si>
  <si>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</si>
  <si>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</si>
  <si>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</si>
  <si>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</si>
  <si>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</si>
  <si>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</si>
  <si>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</si>
  <si>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</si>
  <si>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</si>
  <si>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</si>
  <si>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</si>
  <si>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</si>
  <si>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</si>
  <si>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</si>
  <si>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</si>
  <si>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</si>
  <si>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</si>
  <si>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</si>
  <si>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</si>
  <si>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</si>
  <si>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</si>
  <si>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</si>
  <si>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</si>
  <si>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</si>
  <si>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</si>
  <si>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</si>
  <si>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</si>
  <si>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</si>
  <si>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</si>
  <si>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</si>
  <si>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</si>
  <si>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</si>
  <si>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</si>
  <si>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</si>
  <si>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</si>
  <si>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</si>
  <si>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</si>
  <si>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</si>
  <si>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</si>
  <si>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</si>
  <si>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</si>
  <si>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</si>
  <si>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</si>
  <si>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</si>
  <si>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</si>
  <si>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</si>
  <si>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</si>
  <si>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</si>
  <si>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</si>
  <si>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</si>
  <si>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</si>
  <si>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</si>
  <si>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</si>
  <si>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</si>
  <si>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</si>
  <si>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</si>
  <si>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</si>
  <si>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</si>
  <si>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</si>
  <si>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</si>
  <si>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</si>
  <si>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</si>
  <si>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</si>
  <si>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</si>
  <si>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</si>
  <si>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</si>
  <si>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</si>
  <si>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</si>
  <si>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</si>
  <si>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</si>
  <si>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</si>
  <si>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</si>
  <si>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</si>
  <si>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</si>
  <si>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</si>
  <si>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</si>
  <si>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</si>
  <si>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</si>
  <si>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</si>
  <si>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</si>
  <si>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</si>
  <si>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</si>
  <si>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</si>
  <si>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</si>
  <si>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</si>
  <si>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</si>
  <si>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</si>
  <si>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</si>
  <si>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</si>
  <si>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</si>
  <si>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</si>
  <si>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</si>
  <si>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</si>
  <si>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</si>
  <si>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</si>
  <si>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</si>
  <si>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</si>
  <si>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</si>
  <si>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</si>
  <si>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</si>
  <si>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</si>
  <si>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</si>
  <si>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</si>
  <si>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</si>
  <si>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</si>
  <si>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</si>
  <si>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</si>
  <si>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</si>
  <si>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</si>
  <si>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</si>
  <si>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</si>
  <si>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</si>
  <si>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</si>
  <si>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</si>
  <si>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</si>
  <si>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</si>
  <si>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</si>
  <si>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</si>
  <si>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</si>
  <si>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</si>
  <si>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</si>
  <si>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</si>
  <si>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</si>
  <si>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</si>
  <si>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</si>
  <si>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</si>
  <si>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</si>
  <si>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</si>
  <si>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</si>
  <si>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</si>
  <si>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</si>
  <si>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</si>
  <si>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</si>
  <si>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</si>
  <si>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</si>
  <si>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</si>
  <si>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</si>
  <si>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</si>
  <si>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</si>
  <si>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</si>
  <si>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</si>
  <si>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</si>
  <si>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</si>
  <si>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</si>
  <si>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</si>
  <si>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</si>
  <si>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</si>
  <si>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</si>
  <si>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</si>
  <si>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</si>
  <si>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</si>
  <si>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</si>
  <si>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</si>
  <si>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</si>
  <si>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</si>
  <si>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</si>
  <si>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</si>
  <si>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</si>
  <si>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</si>
  <si>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</si>
  <si>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</si>
  <si>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</si>
  <si>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</si>
  <si>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</si>
  <si>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</si>
  <si>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</si>
  <si>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</si>
  <si>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</si>
  <si>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</si>
  <si>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</si>
  <si>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</si>
  <si>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</si>
  <si>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</si>
  <si>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</si>
  <si>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</si>
  <si>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</si>
  <si>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</si>
  <si>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</si>
  <si>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</si>
  <si>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</si>
  <si>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</si>
  <si>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</si>
  <si>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</si>
  <si>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</si>
  <si>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</si>
  <si>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</si>
  <si>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</si>
  <si>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</si>
  <si>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</si>
  <si>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</si>
  <si>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</si>
  <si>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</si>
  <si>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</si>
  <si>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</si>
  <si>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</si>
  <si>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</si>
  <si>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</si>
  <si>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</si>
  <si>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</si>
  <si>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</si>
  <si>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</si>
  <si>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</si>
  <si>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</si>
  <si>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</si>
  <si>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</si>
  <si>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</si>
  <si>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</si>
  <si>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</si>
  <si>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</si>
  <si>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</si>
  <si>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</si>
  <si>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</si>
  <si>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</si>
  <si>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</si>
  <si>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</si>
  <si>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</si>
  <si>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</si>
  <si>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</si>
  <si>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</si>
  <si>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</si>
  <si>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</si>
  <si>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</si>
  <si>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</si>
  <si>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</si>
  <si>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</si>
  <si>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</si>
  <si>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</si>
  <si>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</si>
  <si>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</si>
  <si>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</si>
  <si>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</si>
  <si>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</si>
  <si>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</si>
  <si>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</si>
  <si>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</si>
  <si>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</si>
  <si>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</si>
  <si>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</si>
  <si>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</si>
  <si>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</si>
  <si>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</si>
  <si>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</si>
  <si>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</si>
  <si>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</si>
  <si>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</si>
  <si>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</si>
  <si>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</si>
  <si>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</si>
  <si>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</si>
  <si>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</si>
  <si>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</si>
  <si>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</si>
  <si>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</si>
  <si>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</si>
  <si>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</si>
  <si>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</si>
  <si>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</si>
  <si>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</si>
  <si>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</si>
  <si>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</si>
  <si>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</si>
  <si>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</si>
  <si>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</si>
  <si>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</si>
  <si>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</si>
  <si>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</si>
  <si>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</si>
  <si>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</si>
  <si>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</si>
  <si>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</si>
  <si>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</si>
  <si>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</si>
  <si>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</si>
  <si>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</si>
  <si>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</si>
  <si>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</si>
  <si>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</si>
  <si>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</si>
  <si>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</si>
  <si>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</si>
  <si>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</si>
  <si>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</si>
  <si>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</si>
  <si>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</si>
  <si>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</si>
  <si>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</si>
  <si>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</si>
  <si>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</si>
  <si>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</si>
  <si>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</si>
  <si>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</si>
  <si>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</si>
  <si>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</si>
  <si>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</si>
  <si>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</si>
  <si>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</si>
  <si>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</si>
  <si>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</si>
  <si>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</si>
  <si>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</si>
  <si>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</si>
  <si>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</si>
  <si>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</si>
  <si>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</si>
  <si>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</si>
  <si>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</si>
  <si>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</si>
  <si>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</si>
  <si>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</si>
  <si>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</si>
  <si>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</si>
  <si>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</si>
  <si>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</si>
  <si>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</si>
  <si>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</si>
  <si>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</si>
  <si>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</si>
  <si>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</si>
  <si>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</si>
  <si>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</si>
  <si>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</si>
  <si>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</si>
  <si>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</si>
  <si>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</si>
  <si>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</si>
  <si>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</si>
  <si>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</si>
  <si>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</si>
  <si>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</si>
  <si>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</si>
  <si>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</si>
  <si>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</si>
  <si>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</si>
  <si>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</si>
  <si>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</si>
  <si>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</si>
  <si>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</si>
  <si>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</si>
  <si>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</si>
  <si>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</si>
  <si>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</si>
  <si>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</si>
  <si>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</si>
  <si>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</si>
  <si>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</si>
  <si>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</si>
  <si>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</si>
  <si>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</si>
  <si>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</si>
  <si>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</si>
  <si>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</si>
  <si>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</si>
  <si>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</si>
  <si>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</si>
  <si>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</si>
  <si>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</si>
  <si>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</si>
  <si>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</si>
  <si>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</si>
  <si>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</si>
  <si>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</si>
  <si>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</si>
  <si>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</si>
  <si>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</si>
  <si>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</si>
  <si>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</si>
  <si>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</si>
  <si>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</si>
  <si>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</si>
  <si>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</si>
  <si>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</si>
  <si>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</si>
  <si>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</si>
  <si>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</si>
  <si>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</si>
  <si>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</si>
  <si>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</si>
  <si>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</si>
  <si>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</si>
  <si>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</si>
  <si>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</si>
  <si>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</si>
  <si>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</si>
  <si>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</si>
  <si>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</si>
  <si>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</si>
  <si>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</si>
  <si>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</si>
  <si>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</si>
  <si>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</si>
  <si>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</si>
  <si>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</si>
  <si>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</si>
  <si>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</si>
  <si>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</si>
  <si>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</si>
  <si>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</si>
  <si>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</si>
  <si>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</si>
  <si>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</si>
  <si>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</si>
  <si>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</si>
  <si>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</si>
  <si>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</si>
  <si>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</si>
  <si>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</si>
  <si>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</si>
  <si>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</si>
  <si>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</si>
  <si>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</si>
  <si>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</si>
  <si>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</si>
  <si>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</si>
  <si>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</si>
  <si>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</si>
  <si>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</si>
  <si>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</si>
  <si>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</si>
  <si>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</si>
  <si>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</si>
  <si>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</si>
  <si>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</si>
  <si>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</si>
  <si>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</si>
  <si>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</si>
  <si>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</si>
  <si>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</si>
  <si>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</si>
  <si>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</si>
  <si>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</si>
  <si>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</si>
  <si>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</si>
  <si>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</si>
  <si>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</si>
  <si>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</si>
  <si>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</si>
  <si>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</si>
  <si>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</si>
  <si>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</si>
  <si>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</si>
  <si>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</si>
  <si>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</si>
  <si>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</si>
  <si>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</si>
  <si>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</si>
  <si>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</si>
  <si>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</si>
  <si>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</si>
  <si>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</si>
  <si>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</si>
  <si>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</si>
  <si>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</si>
  <si>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</si>
  <si>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</si>
  <si>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</si>
  <si>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</si>
  <si>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</si>
  <si>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</si>
  <si>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</si>
  <si>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</si>
  <si>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</si>
  <si>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</si>
  <si>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</si>
  <si>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</si>
  <si>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</si>
  <si>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</si>
  <si>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</si>
  <si>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</si>
  <si>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</si>
  <si>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</si>
  <si>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</si>
  <si>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</si>
  <si>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</si>
  <si>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</si>
  <si>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</si>
  <si>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</si>
  <si>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</si>
  <si>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</si>
  <si>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</si>
  <si>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</si>
  <si>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</si>
  <si>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</si>
  <si>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</si>
  <si>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</si>
  <si>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</si>
  <si>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</si>
  <si>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</si>
  <si>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</si>
  <si>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</si>
  <si>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</si>
  <si>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</si>
  <si>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</si>
  <si>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</si>
  <si>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</si>
  <si>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</si>
  <si>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</si>
  <si>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</si>
  <si>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</si>
  <si>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</si>
  <si>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</si>
  <si>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</si>
  <si>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</si>
  <si>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</si>
  <si>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</si>
  <si>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</si>
  <si>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</si>
  <si>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</si>
  <si>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</si>
  <si>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</si>
  <si>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</si>
  <si>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</si>
  <si>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</si>
  <si>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</si>
  <si>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</si>
  <si>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</si>
  <si>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</si>
  <si>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</si>
  <si>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</si>
  <si>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</si>
  <si>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</si>
  <si>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</si>
  <si>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</si>
  <si>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</si>
  <si>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</si>
  <si>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</si>
  <si>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</si>
  <si>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</si>
  <si>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</si>
  <si>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</si>
  <si>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</si>
  <si>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</si>
  <si>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</si>
  <si>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</si>
  <si>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</si>
  <si>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</si>
  <si>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</si>
  <si>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</si>
  <si>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</si>
  <si>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</si>
  <si>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</si>
  <si>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</si>
  <si>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</si>
  <si>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</si>
  <si>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</si>
  <si>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</si>
  <si>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</si>
  <si>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</si>
  <si>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</si>
  <si>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</si>
  <si>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</si>
  <si>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</si>
  <si>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</si>
  <si>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</si>
  <si>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</si>
  <si>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</si>
  <si>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</si>
  <si>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</si>
  <si>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</si>
  <si>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</si>
  <si>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</si>
  <si>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</si>
  <si>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</si>
  <si>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</si>
  <si>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</si>
  <si>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</si>
  <si>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</si>
  <si>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</si>
  <si>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</si>
  <si>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</si>
  <si>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</si>
  <si>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</si>
  <si>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</si>
  <si>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</si>
  <si>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</si>
  <si>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</si>
  <si>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</si>
  <si>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</si>
  <si>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</si>
  <si>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</si>
  <si>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</si>
  <si>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</si>
  <si>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</si>
  <si>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</si>
  <si>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</si>
  <si>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</si>
  <si>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</si>
  <si>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</si>
  <si>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</si>
  <si>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</si>
  <si>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</si>
  <si>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</si>
  <si>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</si>
  <si>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</si>
  <si>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</si>
  <si>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</si>
  <si>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</si>
  <si>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</si>
  <si>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</si>
  <si>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</si>
  <si>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</si>
  <si>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</si>
  <si>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</si>
  <si>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</si>
  <si>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</si>
  <si>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</si>
  <si>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</si>
  <si>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</si>
  <si>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</si>
  <si>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</si>
  <si>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</si>
  <si>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</si>
  <si>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</si>
  <si>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</si>
  <si>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</si>
  <si>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</si>
  <si>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</si>
  <si>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</si>
  <si>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</si>
  <si>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</si>
  <si>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</si>
  <si>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</si>
  <si>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</si>
  <si>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</si>
  <si>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</si>
  <si>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</si>
  <si>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</si>
  <si>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</si>
  <si>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</si>
  <si>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</si>
  <si>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</si>
  <si>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</si>
  <si>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</si>
  <si>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</si>
  <si>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</si>
  <si>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</si>
  <si>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</si>
  <si>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</si>
  <si>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</si>
  <si>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</si>
  <si>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</si>
  <si>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</si>
  <si>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</si>
  <si>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</si>
  <si>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</si>
  <si>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</si>
  <si>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</si>
  <si>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</si>
  <si>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</si>
  <si>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</si>
  <si>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</si>
  <si>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</si>
  <si>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</si>
  <si>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</si>
  <si>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</si>
  <si>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</si>
  <si>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</si>
  <si>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</si>
  <si>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</si>
  <si>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</si>
  <si>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</si>
  <si>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</si>
  <si>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</si>
  <si>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</si>
  <si>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</si>
  <si>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</si>
  <si>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</si>
  <si>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</si>
  <si>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</si>
  <si>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</si>
  <si>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</si>
  <si>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</si>
  <si>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</si>
  <si>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</si>
  <si>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</si>
  <si>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</si>
  <si>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</si>
  <si>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</si>
  <si>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</si>
  <si>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</si>
  <si>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</si>
  <si>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</si>
  <si>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</si>
  <si>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</si>
  <si>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</si>
  <si>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</si>
  <si>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</si>
  <si>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</si>
  <si>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</si>
  <si>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</si>
  <si>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</si>
  <si>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</si>
  <si>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</si>
  <si>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</si>
  <si>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</si>
  <si>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</si>
  <si>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</si>
  <si>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</si>
  <si>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</si>
  <si>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</si>
  <si>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</si>
  <si>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</si>
  <si>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</si>
  <si>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</si>
  <si>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</si>
  <si>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</si>
  <si>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</si>
  <si>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</si>
  <si>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</si>
  <si>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</si>
  <si>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</si>
  <si>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</si>
  <si>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</si>
  <si>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</si>
  <si>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</si>
  <si>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</si>
  <si>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</si>
  <si>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</si>
  <si>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</si>
  <si>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</si>
  <si>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</si>
  <si>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</si>
  <si>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</si>
  <si>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</si>
  <si>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</si>
  <si>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</si>
  <si>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</si>
  <si>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</si>
  <si>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</si>
  <si>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</si>
  <si>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</si>
  <si>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</si>
  <si>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</si>
  <si>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</si>
  <si>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</si>
  <si>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</si>
  <si>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</si>
  <si>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</si>
  <si>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</si>
  <si>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</si>
  <si>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</si>
  <si>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</si>
  <si>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</si>
  <si>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</si>
  <si>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</si>
  <si>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</si>
  <si>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</si>
  <si>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</si>
  <si>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</si>
  <si>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</si>
  <si>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</si>
  <si>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</si>
  <si>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</si>
  <si>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</si>
  <si>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</si>
  <si>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</si>
  <si>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</si>
  <si>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</si>
  <si>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</si>
  <si>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</si>
  <si>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</si>
  <si>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</si>
  <si>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</si>
  <si>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</si>
  <si>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</si>
  <si>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</si>
  <si>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</si>
  <si>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</si>
  <si>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</si>
  <si>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</si>
  <si>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</si>
  <si>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</si>
  <si>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</si>
  <si>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</si>
  <si>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</si>
  <si>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</si>
  <si>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</si>
  <si>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</si>
  <si>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</si>
  <si>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</si>
  <si>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</si>
  <si>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</si>
  <si>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</si>
  <si>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</si>
  <si>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</si>
  <si>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</si>
  <si>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</si>
  <si>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</si>
  <si>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</si>
  <si>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</si>
  <si>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</si>
  <si>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</si>
  <si>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</si>
  <si>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</si>
  <si>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</si>
  <si>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</si>
  <si>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</si>
  <si>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</si>
  <si>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</si>
  <si>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</si>
  <si>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</si>
  <si>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</si>
  <si>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</si>
  <si>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</si>
  <si>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</si>
  <si>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</si>
  <si>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</si>
  <si>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</si>
  <si>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</si>
  <si>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</si>
  <si>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</si>
  <si>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</si>
  <si>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</si>
  <si>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</si>
  <si>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</si>
  <si>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</si>
  <si>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</si>
  <si>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</si>
  <si>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</si>
  <si>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</si>
  <si>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</si>
  <si>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</si>
  <si>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</si>
  <si>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</si>
  <si>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</si>
  <si>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</si>
  <si>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</si>
  <si>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</si>
  <si>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</si>
  <si>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</si>
  <si>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</si>
  <si>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</si>
  <si>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</si>
  <si>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</si>
  <si>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</si>
  <si>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</si>
  <si>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</si>
  <si>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</si>
  <si>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</si>
  <si>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</si>
  <si>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</si>
  <si>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</si>
  <si>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</si>
  <si>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</si>
  <si>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</si>
  <si>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</si>
  <si>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</si>
  <si>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</si>
  <si>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</si>
  <si>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</si>
  <si>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</si>
  <si>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</si>
  <si>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</si>
  <si>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</si>
  <si>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</si>
  <si>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</si>
  <si>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</si>
  <si>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</si>
  <si>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</si>
  <si>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</si>
  <si>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</si>
  <si>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</si>
  <si>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</si>
  <si>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</si>
  <si>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</si>
  <si>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</si>
  <si>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</si>
  <si>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</si>
  <si>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</si>
  <si>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</si>
  <si>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</si>
  <si>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</si>
  <si>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</si>
  <si>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</si>
  <si>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</si>
  <si>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</si>
  <si>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</si>
  <si>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</si>
  <si>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</si>
  <si>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</si>
  <si>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</si>
  <si>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</si>
  <si>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</si>
  <si>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</si>
  <si>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</si>
  <si>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</si>
  <si>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</si>
  <si>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</si>
  <si>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</si>
  <si>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</si>
  <si>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</si>
  <si>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</si>
  <si>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</si>
  <si>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</si>
  <si>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</si>
  <si>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</si>
  <si>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</si>
  <si>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</si>
  <si>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</si>
  <si>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</si>
  <si>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</si>
  <si>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</si>
  <si>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</si>
  <si>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</si>
  <si>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</si>
  <si>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</si>
  <si>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</si>
  <si>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</si>
  <si>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</si>
  <si>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</si>
  <si>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</si>
  <si>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</si>
  <si>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</si>
  <si>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</si>
  <si>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</si>
  <si>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</si>
  <si>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</si>
  <si>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</si>
  <si>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</si>
  <si>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</si>
  <si>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</si>
  <si>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</si>
  <si>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</si>
  <si>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</si>
  <si>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</si>
  <si>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</si>
  <si>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</si>
  <si>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</si>
  <si>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</si>
  <si>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</si>
  <si>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</si>
  <si>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</si>
  <si>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</si>
  <si>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</si>
  <si>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</si>
  <si>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</si>
  <si>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</si>
  <si>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</si>
  <si>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</si>
  <si>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</si>
  <si>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</si>
  <si>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</si>
  <si>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</si>
  <si>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</si>
  <si>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</si>
  <si>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</si>
  <si>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</si>
  <si>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</si>
  <si>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</si>
  <si>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</si>
  <si>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</si>
  <si>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</si>
  <si>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</si>
  <si>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</si>
  <si>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</si>
  <si>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</si>
  <si>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</si>
  <si>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</si>
  <si>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</si>
  <si>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</si>
  <si>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</si>
  <si>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</si>
  <si>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</si>
  <si>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</si>
  <si>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</si>
  <si>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</si>
  <si>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</si>
  <si>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</si>
  <si>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</si>
  <si>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</si>
  <si>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</si>
  <si>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</si>
  <si>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</si>
  <si>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</si>
  <si>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</si>
  <si>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</si>
  <si>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</si>
  <si>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</si>
  <si>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</si>
  <si>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</si>
  <si>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</si>
  <si>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</si>
  <si>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</si>
  <si>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</si>
  <si>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</si>
  <si>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</si>
  <si>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</si>
  <si>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</si>
  <si>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</si>
  <si>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</si>
  <si>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</si>
  <si>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</si>
  <si>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</si>
  <si>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</si>
  <si>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</si>
  <si>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</si>
  <si>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</si>
  <si>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</si>
  <si>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</si>
  <si>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</si>
  <si>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</si>
  <si>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</si>
  <si>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</si>
  <si>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</si>
  <si>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</si>
  <si>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</si>
  <si>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</si>
  <si>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</si>
  <si>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</si>
  <si>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</si>
  <si>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</si>
  <si>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</si>
  <si>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</si>
  <si>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</si>
  <si>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</si>
  <si>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</si>
  <si>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</si>
  <si>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</si>
  <si>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</si>
  <si>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</si>
  <si>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</si>
  <si>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</si>
  <si>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</si>
  <si>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</si>
  <si>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</si>
  <si>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</si>
  <si>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</si>
  <si>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</si>
  <si>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</si>
  <si>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</si>
  <si>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</si>
  <si>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</si>
  <si>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</si>
  <si>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</si>
  <si>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</si>
  <si>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</si>
  <si>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</si>
  <si>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</si>
  <si>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</si>
  <si>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</si>
  <si>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</si>
  <si>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</si>
  <si>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</si>
  <si>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</si>
  <si>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</si>
  <si>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</si>
  <si>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</si>
  <si>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</si>
  <si>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</si>
  <si>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</si>
  <si>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</si>
  <si>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</si>
  <si>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</si>
  <si>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</si>
  <si>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</si>
  <si>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</si>
  <si>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</si>
  <si>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</si>
  <si>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</si>
  <si>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</si>
  <si>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</si>
  <si>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</si>
  <si>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</si>
  <si>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</si>
  <si>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</si>
  <si>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</si>
  <si>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</si>
  <si>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</si>
  <si>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</si>
  <si>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</si>
  <si>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</si>
  <si>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</si>
  <si>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</si>
  <si>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</si>
  <si>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</si>
  <si>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</si>
  <si>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</si>
  <si>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</si>
  <si>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</si>
  <si>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</si>
  <si>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</si>
  <si>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</si>
  <si>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</si>
  <si>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</si>
  <si>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</si>
  <si>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</si>
  <si>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</si>
  <si>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</si>
  <si>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</si>
  <si>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</si>
  <si>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</si>
  <si>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</si>
  <si>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</si>
  <si>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</si>
  <si>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</si>
  <si>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</si>
  <si>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</si>
  <si>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</si>
  <si>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</si>
  <si>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</si>
  <si>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</si>
  <si>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</si>
  <si>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</si>
  <si>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</si>
  <si>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</si>
  <si>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</si>
  <si>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</si>
  <si>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</si>
  <si>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</si>
  <si>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</si>
  <si>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</si>
  <si>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</si>
  <si>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</si>
  <si>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</si>
  <si>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</si>
  <si>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</si>
  <si>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</si>
  <si>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</si>
  <si>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</si>
  <si>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</si>
  <si>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</si>
  <si>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</si>
  <si>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</si>
  <si>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</si>
  <si>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</si>
  <si>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</si>
  <si>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</si>
  <si>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</si>
  <si>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</si>
  <si>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</si>
  <si>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</si>
  <si>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</si>
  <si>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</si>
  <si>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</si>
  <si>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</si>
  <si>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</si>
  <si>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</si>
  <si>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</si>
  <si>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</si>
  <si>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</si>
  <si>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</si>
  <si>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</si>
  <si>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</si>
  <si>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</si>
  <si>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</si>
  <si>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</si>
  <si>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</si>
  <si>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</si>
  <si>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</si>
  <si>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</si>
  <si>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</si>
  <si>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</si>
  <si>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</si>
  <si>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</si>
  <si>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</si>
  <si>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</si>
  <si>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</si>
  <si>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</si>
  <si>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</si>
  <si>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</si>
  <si>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</si>
  <si>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</si>
  <si>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</si>
  <si>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</si>
  <si>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</si>
  <si>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</si>
  <si>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</si>
  <si>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</si>
  <si>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</si>
  <si>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</si>
  <si>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</si>
  <si>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</si>
  <si>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</si>
  <si>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</si>
  <si>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</si>
  <si>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</si>
  <si>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</si>
  <si>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</si>
  <si>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</si>
  <si>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</si>
  <si>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</si>
  <si>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</si>
  <si>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</si>
  <si>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</si>
  <si>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</si>
  <si>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</si>
  <si>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</si>
  <si>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</si>
  <si>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</si>
  <si>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</si>
  <si>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</si>
  <si>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</si>
  <si>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</si>
  <si>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</si>
  <si>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</si>
  <si>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</si>
  <si>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</si>
  <si>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</si>
  <si>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</si>
  <si>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</si>
  <si>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</si>
  <si>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</si>
  <si>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</si>
  <si>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</si>
  <si>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</si>
  <si>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</si>
  <si>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</si>
  <si>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</si>
  <si>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</si>
  <si>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</si>
  <si>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</si>
  <si>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</si>
  <si>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</si>
  <si>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</si>
  <si>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</si>
  <si>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</si>
  <si>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</si>
  <si>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</si>
  <si>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</si>
  <si>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</si>
  <si>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</si>
  <si>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</si>
  <si>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</si>
  <si>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</si>
  <si>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</si>
  <si>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</si>
  <si>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</si>
  <si>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</si>
  <si>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</si>
  <si>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</si>
  <si>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</si>
  <si>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</si>
  <si>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</si>
  <si>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</si>
  <si>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</si>
  <si>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</si>
  <si>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</si>
  <si>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</si>
  <si>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</si>
  <si>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</si>
  <si>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</si>
  <si>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</si>
  <si>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</si>
  <si>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</si>
  <si>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</si>
  <si>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</si>
  <si>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</si>
  <si>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</si>
  <si>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</si>
  <si>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</si>
  <si>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</si>
  <si>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</si>
  <si>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</si>
  <si>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</si>
  <si>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</si>
  <si>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</si>
  <si>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</si>
  <si>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</si>
  <si>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</si>
  <si>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</si>
  <si>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</si>
  <si>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</si>
  <si>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</si>
  <si>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</si>
  <si>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</si>
  <si>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</si>
  <si>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</si>
  <si>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</si>
  <si>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</si>
  <si>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</si>
  <si>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</si>
  <si>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</si>
  <si>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</si>
  <si>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</si>
  <si>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</si>
  <si>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</si>
  <si>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</si>
  <si>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</si>
  <si>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</si>
  <si>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</si>
  <si>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</si>
  <si>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</si>
  <si>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</si>
  <si>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</si>
  <si>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</si>
  <si>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</si>
  <si>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</si>
  <si>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</si>
  <si>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</si>
  <si>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</si>
  <si>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</si>
  <si>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</si>
  <si>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</si>
  <si>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</si>
  <si>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</si>
  <si>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</si>
  <si>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</si>
  <si>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</si>
  <si>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</si>
  <si>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</si>
  <si>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</si>
  <si>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</si>
  <si>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</si>
  <si>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</si>
  <si>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</si>
  <si>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</si>
  <si>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</si>
  <si>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</si>
  <si>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</si>
  <si>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</si>
  <si>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</si>
  <si>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</si>
  <si>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</si>
  <si>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</si>
  <si>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</si>
  <si>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</si>
  <si>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</si>
  <si>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</si>
  <si>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</si>
  <si>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</si>
  <si>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</si>
  <si>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</si>
  <si>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</si>
  <si>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</si>
  <si>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</si>
  <si>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</si>
  <si>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</si>
  <si>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</si>
  <si>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</si>
  <si>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</si>
  <si>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</si>
  <si>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</si>
  <si>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</si>
  <si>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</si>
  <si>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</si>
  <si>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</si>
  <si>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</si>
  <si>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</si>
  <si>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</si>
  <si>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</si>
  <si>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</si>
  <si>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</si>
  <si>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</si>
  <si>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</si>
  <si>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</si>
  <si>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</si>
  <si>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</si>
  <si>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</si>
  <si>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</si>
  <si>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</si>
  <si>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</si>
  <si>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</si>
  <si>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</si>
  <si>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</si>
  <si>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</si>
  <si>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</si>
  <si>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</si>
  <si>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</si>
  <si>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</si>
  <si>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</si>
  <si>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</si>
  <si>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</si>
  <si>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</si>
  <si>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</si>
  <si>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</si>
  <si>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</si>
  <si>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</si>
  <si>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</si>
  <si>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</si>
  <si>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</si>
  <si>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</si>
  <si>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</si>
  <si>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</si>
  <si>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</si>
  <si>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</si>
  <si>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</si>
  <si>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</si>
  <si>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</si>
  <si>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</si>
  <si>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</si>
  <si>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</si>
  <si>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</si>
  <si>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</si>
  <si>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</si>
  <si>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</si>
  <si>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</si>
  <si>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</si>
  <si>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</si>
  <si>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</si>
  <si>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</si>
  <si>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</si>
  <si>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</si>
  <si>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</si>
  <si>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</si>
  <si>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</si>
  <si>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</si>
  <si>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</si>
  <si>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</si>
  <si>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</si>
  <si>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</si>
  <si>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</si>
  <si>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</si>
  <si>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</si>
  <si>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</si>
  <si>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</si>
  <si>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</si>
  <si>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</si>
  <si>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</si>
  <si>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</si>
  <si>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</si>
  <si>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</si>
  <si>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</si>
  <si>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</si>
  <si>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</si>
  <si>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</si>
  <si>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</si>
  <si>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</si>
  <si>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</si>
  <si>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</si>
  <si>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</si>
  <si>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</si>
  <si>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</si>
  <si>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</si>
  <si>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</si>
  <si>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</si>
  <si>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</si>
  <si>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</si>
  <si>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</si>
  <si>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</si>
  <si>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</si>
  <si>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</si>
  <si>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</si>
  <si>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</si>
  <si>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</si>
  <si>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</si>
  <si>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</si>
  <si>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</si>
  <si>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</si>
  <si>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</si>
  <si>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</si>
  <si>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</si>
  <si>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</si>
  <si>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</si>
  <si>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</si>
  <si>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</si>
  <si>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</si>
  <si>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</si>
  <si>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</si>
  <si>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</si>
  <si>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</si>
  <si>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</si>
  <si>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</si>
  <si>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</si>
  <si>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</si>
  <si>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</si>
  <si>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</si>
  <si>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</si>
  <si>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</si>
  <si>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</si>
  <si>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</si>
  <si>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</si>
  <si>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</si>
  <si>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</si>
  <si>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</si>
  <si>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</si>
  <si>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</si>
  <si>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</si>
  <si>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</si>
  <si>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</si>
  <si>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</si>
  <si>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</si>
  <si>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</si>
  <si>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</si>
  <si>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</si>
  <si>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</si>
  <si>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</si>
  <si>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</si>
  <si>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</si>
  <si>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</si>
  <si>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</si>
  <si>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</si>
  <si>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</si>
  <si>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</si>
  <si>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</si>
  <si>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</si>
  <si>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</si>
  <si>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</si>
  <si>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</si>
  <si>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</si>
  <si>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</si>
  <si>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</si>
  <si>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</si>
  <si>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</si>
  <si>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</si>
  <si>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</si>
  <si>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</si>
  <si>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</si>
  <si>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</si>
  <si>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</si>
  <si>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</si>
  <si>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</si>
  <si>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</si>
  <si>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</si>
  <si>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</si>
  <si>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</si>
  <si>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</si>
  <si>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</si>
  <si>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</si>
  <si>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</si>
  <si>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</si>
  <si>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</si>
  <si>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</si>
  <si>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</si>
  <si>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</si>
  <si>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</si>
  <si>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</si>
  <si>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</si>
  <si>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</si>
  <si>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</si>
  <si>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</si>
  <si>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</si>
  <si>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</si>
  <si>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</si>
  <si>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</si>
  <si>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</si>
  <si>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</si>
  <si>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</si>
  <si>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</si>
  <si>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</si>
  <si>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</si>
  <si>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</si>
  <si>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</si>
  <si>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</si>
  <si>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</si>
  <si>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</si>
  <si>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</si>
  <si>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</si>
  <si>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</si>
  <si>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</si>
  <si>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</si>
  <si>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</si>
  <si>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</si>
  <si>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</si>
  <si>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</si>
  <si>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</si>
  <si>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</si>
  <si>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</si>
  <si>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</si>
  <si>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</si>
  <si>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</si>
  <si>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</si>
  <si>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</si>
  <si>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</si>
  <si>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</si>
  <si>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</si>
  <si>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</si>
  <si>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</si>
  <si>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</si>
  <si>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</si>
  <si>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</si>
  <si>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</si>
  <si>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</si>
  <si>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</si>
  <si>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</si>
  <si>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</si>
  <si>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</si>
  <si>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</si>
  <si>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</si>
  <si>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</si>
  <si>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</si>
  <si>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</si>
  <si>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</si>
  <si>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</si>
  <si>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</si>
  <si>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</si>
  <si>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</si>
  <si>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</si>
  <si>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</si>
  <si>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</si>
  <si>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</si>
  <si>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</si>
  <si>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</si>
  <si>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</si>
  <si>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</si>
  <si>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</si>
  <si>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</si>
  <si>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</si>
  <si>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</si>
  <si>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</si>
  <si>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</si>
  <si>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</si>
  <si>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</si>
  <si>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</si>
  <si>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</si>
  <si>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</si>
  <si>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</si>
  <si>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</si>
  <si>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</si>
  <si>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</si>
  <si>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</si>
  <si>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</si>
  <si>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</si>
  <si>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</si>
  <si>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</si>
  <si>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</si>
  <si>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</si>
  <si>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</si>
  <si>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</si>
  <si>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</si>
  <si>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</si>
  <si>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</si>
  <si>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</si>
  <si>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</si>
  <si>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</si>
  <si>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</si>
  <si>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</si>
  <si>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</si>
  <si>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</si>
  <si>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</si>
  <si>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</si>
  <si>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</si>
  <si>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</si>
  <si>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</si>
  <si>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</si>
  <si>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</si>
  <si>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</si>
  <si>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</si>
  <si>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</si>
  <si>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</si>
  <si>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</si>
  <si>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</si>
  <si>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</si>
  <si>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</si>
  <si>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</si>
  <si>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</si>
  <si>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</si>
  <si>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</si>
  <si>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</si>
  <si>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</si>
  <si>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</si>
  <si>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</si>
  <si>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</si>
  <si>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</si>
  <si>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</si>
  <si>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</si>
  <si>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</si>
  <si>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</si>
  <si>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</si>
  <si>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</si>
  <si>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</si>
  <si>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</si>
  <si>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</si>
  <si>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</si>
  <si>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</si>
  <si>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</si>
  <si>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</si>
  <si>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</si>
  <si>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</si>
  <si>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</si>
  <si>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</si>
  <si>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</si>
  <si>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</si>
  <si>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</si>
  <si>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</si>
  <si>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</si>
  <si>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</si>
  <si>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</si>
  <si>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</si>
  <si>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</si>
  <si>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</si>
  <si>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</si>
  <si>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</si>
  <si>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</si>
  <si>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</si>
  <si>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</si>
  <si>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</si>
  <si>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</si>
  <si>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</si>
  <si>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</si>
  <si>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</si>
  <si>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</si>
  <si>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</si>
  <si>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</si>
  <si>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</si>
  <si>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</si>
  <si>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</si>
  <si>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</si>
  <si>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</si>
  <si>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</si>
  <si>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</si>
  <si>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</si>
  <si>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</si>
  <si>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</si>
  <si>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</si>
  <si>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</si>
  <si>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</si>
  <si>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</si>
  <si>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</si>
  <si>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</si>
  <si>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</si>
  <si>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</si>
  <si>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</si>
  <si>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</si>
  <si>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</si>
  <si>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</si>
  <si>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</si>
  <si>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</si>
  <si>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</si>
  <si>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</si>
  <si>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</si>
  <si>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</si>
  <si>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</si>
  <si>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</si>
  <si>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</si>
  <si>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</si>
  <si>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</si>
  <si>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</si>
  <si>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</si>
  <si>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</si>
  <si>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</si>
  <si>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</si>
  <si>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</si>
  <si>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</si>
  <si>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</si>
  <si>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</si>
  <si>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</si>
  <si>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</si>
  <si>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</si>
  <si>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</si>
  <si>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</si>
  <si>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</si>
  <si>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</si>
  <si>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</si>
  <si>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</si>
  <si>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</si>
  <si>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</si>
  <si>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</si>
  <si>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</si>
  <si>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</si>
  <si>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</si>
  <si>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</si>
  <si>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</si>
  <si>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</si>
  <si>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</si>
  <si>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</si>
  <si>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</si>
  <si>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</si>
  <si>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</si>
  <si>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</si>
  <si>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</si>
  <si>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</si>
  <si>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</si>
  <si>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</si>
  <si>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</si>
  <si>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</si>
  <si>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</si>
  <si>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</si>
  <si>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</si>
  <si>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</si>
  <si>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</si>
  <si>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</si>
  <si>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</si>
  <si>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</si>
  <si>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</si>
  <si>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</si>
  <si>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</si>
  <si>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</si>
  <si>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</si>
  <si>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</si>
  <si>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</si>
  <si>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</si>
  <si>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</si>
  <si>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</si>
  <si>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</si>
  <si>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</si>
  <si>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</si>
  <si>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</si>
  <si>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</si>
  <si>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</si>
  <si>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</si>
  <si>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</si>
  <si>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</si>
  <si>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</si>
  <si>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</si>
  <si>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</si>
  <si>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</si>
  <si>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</si>
  <si>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</si>
  <si>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</si>
  <si>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</si>
  <si>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</si>
  <si>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</si>
  <si>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</si>
  <si>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</si>
  <si>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</si>
  <si>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</si>
  <si>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</si>
  <si>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</si>
  <si>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</si>
  <si>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</si>
  <si>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</si>
  <si>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</si>
  <si>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</si>
  <si>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</si>
  <si>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</si>
  <si>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</si>
  <si>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</si>
  <si>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</si>
  <si>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</si>
  <si>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</si>
  <si>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</si>
  <si>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</si>
  <si>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</si>
  <si>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</si>
  <si>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</si>
  <si>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</si>
  <si>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</si>
  <si>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</si>
  <si>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</si>
  <si>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</si>
  <si>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</si>
  <si>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</si>
  <si>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</si>
  <si>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</si>
  <si>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</si>
  <si>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</si>
  <si>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</si>
  <si>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</si>
  <si>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</si>
  <si>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</si>
  <si>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</si>
  <si>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</si>
  <si>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</si>
  <si>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</si>
  <si>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</si>
  <si>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</si>
  <si>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</si>
  <si>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</si>
  <si>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</si>
  <si>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</si>
  <si>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</si>
  <si>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</si>
  <si>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</si>
  <si>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</si>
  <si>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</si>
  <si>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</si>
  <si>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</si>
  <si>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</si>
  <si>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</si>
  <si>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</si>
  <si>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</si>
  <si>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</si>
  <si>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</si>
  <si>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</si>
  <si>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</si>
  <si>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</si>
  <si>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</si>
  <si>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</si>
  <si>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</si>
  <si>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</si>
  <si>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</si>
  <si>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</si>
  <si>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</si>
  <si>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</si>
  <si>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</si>
  <si>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</si>
  <si>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</si>
  <si>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</si>
  <si>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</si>
  <si>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</si>
  <si>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</si>
  <si>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</si>
  <si>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</si>
  <si>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</si>
  <si>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</si>
  <si>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</si>
  <si>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</si>
  <si>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</si>
  <si>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</si>
  <si>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</si>
  <si>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</si>
  <si>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</si>
  <si>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</si>
  <si>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</si>
  <si>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</si>
  <si>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</si>
  <si>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</si>
  <si>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</si>
  <si>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</si>
  <si>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</si>
  <si>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</si>
  <si>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</si>
  <si>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</si>
  <si>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</si>
  <si>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</si>
  <si>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</si>
  <si>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</si>
  <si>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</si>
  <si>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</si>
  <si>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</si>
  <si>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</si>
  <si>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</si>
  <si>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</si>
  <si>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</si>
  <si>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</si>
  <si>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</si>
  <si>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</si>
  <si>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</si>
  <si>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</si>
  <si>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</si>
  <si>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</si>
  <si>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</si>
  <si>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</si>
  <si>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</si>
  <si>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</si>
  <si>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</si>
  <si>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</si>
  <si>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</si>
  <si>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</si>
  <si>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</si>
  <si>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</si>
  <si>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</si>
  <si>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</si>
  <si>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</si>
  <si>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</si>
  <si>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</si>
  <si>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</si>
  <si>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</si>
  <si>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</si>
  <si>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</si>
  <si>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</si>
  <si>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</si>
  <si>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</si>
  <si>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</si>
  <si>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</si>
  <si>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</si>
  <si>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</si>
  <si>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</si>
  <si>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</si>
  <si>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</si>
  <si>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</si>
  <si>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</si>
  <si>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</si>
  <si>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</si>
  <si>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</si>
  <si>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</si>
  <si>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</si>
  <si>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</si>
  <si>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</si>
  <si>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</si>
  <si>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</si>
  <si>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</si>
  <si>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</si>
  <si>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</si>
  <si>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</si>
  <si>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</si>
  <si>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</si>
  <si>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</si>
  <si>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</si>
  <si>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</si>
  <si>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</si>
  <si>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</si>
  <si>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</si>
  <si>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</si>
  <si>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</si>
  <si>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</si>
  <si>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</si>
  <si>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</si>
  <si>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</si>
  <si>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</si>
  <si>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</si>
  <si>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</si>
  <si>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</si>
  <si>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</si>
  <si>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</si>
  <si>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</si>
  <si>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</si>
  <si>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</si>
  <si>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</si>
  <si>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</si>
  <si>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</si>
  <si>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</si>
  <si>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</si>
  <si>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</si>
  <si>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</si>
  <si>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</si>
  <si>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</si>
  <si>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</si>
  <si>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</si>
  <si>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</si>
  <si>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</si>
  <si>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</si>
  <si>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</si>
  <si>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</si>
  <si>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</si>
  <si>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</si>
  <si>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</si>
  <si>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</si>
  <si>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</si>
  <si>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</si>
  <si>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</si>
  <si>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</si>
  <si>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</si>
  <si>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</si>
  <si>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</si>
  <si>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</si>
  <si>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</si>
  <si>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</si>
  <si>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</si>
  <si>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</si>
  <si>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</si>
  <si>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</si>
  <si>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</si>
  <si>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</si>
  <si>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</si>
  <si>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</si>
  <si>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</si>
  <si>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</si>
  <si>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</si>
  <si>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</si>
  <si>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</si>
  <si>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</si>
  <si>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</si>
  <si>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</si>
  <si>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</si>
  <si>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</si>
  <si>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</si>
  <si>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</si>
  <si>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</si>
  <si>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</si>
  <si>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</si>
  <si>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</si>
  <si>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</si>
  <si>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</si>
  <si>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</si>
  <si>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</si>
  <si>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</si>
  <si>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</si>
  <si>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</si>
  <si>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</si>
  <si>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</si>
  <si>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</si>
  <si>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</si>
  <si>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</si>
  <si>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</si>
  <si>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</si>
  <si>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</si>
  <si>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</si>
  <si>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</si>
  <si>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</si>
  <si>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</si>
  <si>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</si>
  <si>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</si>
  <si>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</si>
  <si>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</si>
  <si>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</si>
  <si>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</si>
  <si>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</si>
  <si>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</si>
  <si>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</si>
  <si>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</si>
  <si>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</si>
  <si>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</si>
  <si>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</si>
  <si>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</si>
  <si>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</si>
  <si>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</si>
  <si>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</si>
  <si>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</si>
  <si>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</si>
  <si>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</si>
  <si>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</si>
  <si>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</si>
  <si>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</si>
  <si>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</si>
  <si>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</si>
  <si>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</si>
  <si>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</si>
  <si>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</si>
  <si>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</si>
  <si>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</si>
  <si>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</si>
  <si>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</si>
  <si>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</si>
  <si>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</si>
  <si>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</si>
  <si>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</si>
  <si>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</si>
  <si>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</si>
  <si>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</si>
  <si>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</si>
  <si>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</si>
  <si>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</si>
  <si>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</si>
  <si>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</si>
  <si>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</si>
  <si>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</si>
  <si>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</si>
  <si>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</si>
  <si>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</si>
  <si>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</si>
  <si>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</si>
  <si>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</si>
  <si>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</si>
  <si>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</si>
  <si>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</si>
  <si>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</si>
  <si>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</si>
  <si>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</si>
  <si>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</si>
  <si>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</si>
  <si>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</si>
  <si>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</si>
  <si>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</si>
  <si>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</si>
  <si>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</si>
  <si>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</si>
  <si>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</si>
  <si>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</si>
  <si>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</si>
  <si>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</si>
  <si>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</si>
  <si>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</si>
  <si>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</si>
  <si>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</si>
  <si>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</si>
  <si>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</si>
  <si>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</si>
  <si>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</si>
  <si>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</si>
  <si>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</si>
  <si>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</si>
  <si>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</si>
  <si>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</si>
  <si>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</si>
  <si>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</si>
  <si>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</si>
  <si>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</si>
  <si>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</si>
  <si>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</si>
  <si>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</si>
  <si>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</si>
  <si>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</si>
  <si>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</si>
  <si>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</si>
  <si>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</si>
  <si>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</si>
  <si>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</si>
  <si>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</si>
  <si>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</si>
  <si>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</si>
  <si>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</si>
  <si>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</si>
  <si>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</si>
  <si>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</si>
  <si>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</si>
  <si>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</si>
  <si>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</si>
  <si>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</si>
  <si>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</si>
  <si>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</si>
  <si>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</si>
  <si>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</si>
  <si>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</si>
  <si>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</si>
  <si>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</si>
  <si>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</si>
  <si>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</si>
  <si>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</si>
  <si>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</si>
  <si>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</si>
  <si>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</si>
  <si>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</si>
  <si>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</si>
  <si>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</si>
  <si>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</si>
  <si>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</si>
  <si>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</si>
  <si>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</si>
  <si>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</si>
  <si>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</si>
  <si>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</si>
  <si>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</si>
  <si>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</si>
  <si>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</si>
  <si>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</si>
  <si>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</si>
  <si>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</si>
  <si>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</si>
  <si>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</si>
  <si>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</si>
  <si>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</si>
  <si>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</si>
  <si>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</si>
  <si>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</si>
  <si>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</si>
  <si>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</si>
  <si>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</si>
  <si>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</si>
  <si>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</si>
  <si>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</si>
  <si>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</si>
  <si>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</si>
  <si>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</si>
  <si>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</si>
  <si>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</si>
  <si>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</si>
  <si>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</si>
  <si>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</si>
  <si>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</si>
  <si>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</si>
  <si>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</si>
  <si>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</si>
  <si>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</si>
  <si>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</si>
  <si>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</si>
  <si>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</si>
  <si>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</si>
  <si>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</si>
  <si>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</si>
  <si>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</si>
  <si>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</si>
  <si>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</si>
  <si>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</si>
  <si>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</si>
  <si>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</si>
  <si>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</si>
  <si>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</si>
  <si>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</si>
  <si>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</si>
  <si>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</si>
  <si>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</si>
  <si>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</si>
  <si>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</si>
  <si>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</si>
  <si>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</si>
  <si>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</si>
  <si>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</si>
  <si>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</si>
  <si>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</si>
  <si>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</si>
  <si>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</si>
  <si>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</si>
  <si>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</si>
  <si>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</si>
  <si>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</si>
  <si>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</si>
  <si>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</si>
  <si>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</si>
  <si>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</si>
  <si>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</si>
  <si>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</si>
  <si>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</si>
  <si>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</si>
  <si>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</si>
  <si>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</si>
  <si>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</si>
  <si>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</si>
  <si>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</si>
  <si>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</si>
  <si>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</si>
  <si>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</si>
  <si>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</si>
  <si>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</si>
  <si>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</si>
  <si>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</si>
  <si>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</si>
  <si>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</si>
  <si>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</si>
  <si>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</si>
  <si>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</si>
  <si>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</si>
  <si>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</si>
  <si>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</si>
  <si>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</si>
  <si>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</si>
  <si>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</si>
  <si>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</si>
  <si>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</si>
  <si>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</si>
  <si>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</si>
  <si>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</si>
  <si>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</si>
  <si>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</si>
  <si>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</si>
  <si>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</si>
  <si>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</si>
  <si>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</si>
  <si>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</si>
  <si>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</si>
  <si>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</si>
  <si>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</si>
  <si>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</si>
  <si>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</si>
  <si>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</si>
  <si>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</si>
  <si>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</si>
  <si>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</si>
  <si>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</si>
  <si>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</si>
  <si>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</si>
  <si>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</si>
  <si>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</si>
  <si>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</si>
  <si>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</si>
  <si>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</si>
  <si>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</si>
  <si>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</si>
  <si>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</si>
  <si>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</si>
  <si>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</si>
  <si>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</si>
  <si>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</si>
  <si>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</si>
  <si>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</si>
  <si>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</si>
  <si>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</si>
  <si>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</si>
  <si>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</si>
  <si>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</si>
  <si>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</si>
  <si>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</si>
  <si>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</si>
  <si>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</si>
  <si>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</si>
  <si>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</si>
  <si>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</si>
  <si>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</si>
  <si>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</si>
  <si>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</si>
  <si>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</si>
  <si>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</si>
  <si>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</si>
  <si>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</si>
  <si>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</si>
  <si>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</si>
  <si>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</si>
  <si>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</si>
  <si>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</si>
  <si>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</si>
  <si>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</si>
  <si>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</si>
  <si>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</si>
  <si>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</si>
  <si>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</si>
  <si>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</si>
  <si>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</si>
  <si>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</si>
  <si>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</si>
  <si>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</si>
  <si>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</si>
  <si>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</si>
  <si>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</si>
  <si>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</si>
  <si>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</si>
  <si>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</si>
  <si>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</si>
  <si>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</si>
  <si>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</si>
  <si>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</si>
  <si>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</si>
  <si>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</si>
  <si>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</si>
  <si>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</si>
  <si>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</si>
  <si>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</si>
  <si>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</si>
  <si>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</si>
  <si>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</si>
  <si>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</si>
  <si>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</si>
  <si>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</si>
  <si>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</si>
  <si>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</si>
  <si>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</si>
  <si>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</si>
  <si>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</si>
  <si>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</si>
  <si>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</si>
  <si>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</si>
  <si>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</si>
  <si>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</si>
  <si>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</si>
  <si>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</si>
  <si>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</si>
  <si>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</si>
  <si>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</si>
  <si>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</si>
  <si>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</si>
  <si>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</si>
  <si>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</si>
  <si>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</si>
  <si>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</si>
  <si>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</si>
  <si>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</si>
  <si>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</si>
  <si>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</si>
  <si>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</si>
  <si>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</si>
  <si>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</si>
  <si>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</si>
  <si>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</si>
  <si>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</si>
  <si>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</si>
  <si>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</si>
  <si>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</si>
  <si>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</si>
  <si>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</si>
  <si>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</si>
  <si>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</si>
  <si>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</si>
  <si>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</si>
  <si>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</si>
  <si>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</si>
  <si>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</si>
  <si>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</si>
  <si>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</si>
  <si>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</si>
  <si>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</si>
  <si>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</si>
  <si>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</si>
  <si>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</si>
  <si>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</si>
  <si>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</si>
  <si>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</si>
  <si>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</si>
  <si>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</si>
  <si>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</si>
  <si>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</si>
  <si>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</si>
  <si>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</si>
  <si>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</si>
  <si>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</si>
  <si>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</si>
  <si>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</si>
  <si>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</si>
  <si>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</si>
  <si>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</si>
  <si>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</si>
  <si>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</si>
  <si>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</si>
  <si>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</si>
  <si>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</si>
  <si>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</si>
  <si>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</si>
  <si>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</si>
  <si>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</si>
  <si>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</si>
  <si>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</si>
  <si>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</si>
  <si>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</si>
  <si>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</si>
  <si>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</si>
  <si>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</si>
  <si>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</si>
  <si>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</si>
  <si>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</si>
  <si>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</si>
  <si>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</si>
  <si>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</si>
  <si>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</si>
  <si>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</si>
  <si>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</si>
  <si>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</si>
  <si>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</si>
  <si>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</si>
  <si>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</si>
  <si>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</si>
  <si>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</si>
  <si>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</si>
  <si>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</si>
  <si>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</si>
  <si>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</si>
  <si>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</si>
  <si>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</si>
  <si>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</si>
  <si>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</si>
  <si>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</si>
  <si>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</si>
  <si>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</si>
  <si>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</si>
  <si>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</si>
  <si>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</si>
  <si>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</si>
  <si>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</si>
  <si>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</si>
  <si>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</si>
  <si>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</si>
  <si>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</si>
  <si>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</si>
  <si>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</si>
  <si>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</si>
  <si>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</si>
  <si>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</si>
  <si>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</si>
  <si>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</si>
  <si>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</si>
  <si>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</si>
  <si>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</si>
  <si>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</si>
  <si>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</si>
  <si>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</si>
  <si>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</si>
  <si>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</si>
  <si>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</si>
  <si>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</si>
  <si>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</si>
  <si>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</si>
  <si>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</si>
  <si>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</si>
  <si>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</si>
  <si>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</si>
  <si>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</si>
  <si>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</si>
  <si>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</si>
  <si>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</si>
  <si>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</si>
  <si>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</si>
  <si>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</si>
  <si>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</si>
  <si>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</si>
  <si>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</si>
  <si>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</si>
  <si>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</si>
  <si>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</si>
  <si>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</si>
  <si>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</si>
  <si>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</si>
  <si>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</si>
  <si>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</si>
  <si>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</si>
  <si>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</si>
  <si>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</si>
  <si>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</si>
  <si>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</si>
  <si>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</si>
  <si>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</si>
  <si>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</si>
  <si>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</si>
  <si>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</si>
  <si>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</si>
  <si>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</si>
  <si>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</si>
  <si>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</si>
  <si>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</si>
  <si>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</si>
  <si>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</si>
  <si>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</si>
  <si>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</si>
  <si>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</si>
  <si>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</si>
  <si>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</si>
  <si>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</si>
  <si>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</si>
  <si>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</si>
  <si>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</si>
  <si>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</si>
  <si>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</si>
  <si>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</si>
  <si>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</si>
  <si>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</si>
  <si>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</si>
  <si>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</si>
  <si>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</si>
  <si>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</si>
  <si>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</si>
  <si>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</si>
  <si>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</si>
  <si>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</si>
  <si>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</si>
  <si>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</si>
  <si>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</si>
  <si>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</si>
  <si>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</si>
  <si>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</si>
  <si>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</si>
  <si>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</si>
  <si>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</si>
  <si>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</si>
  <si>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</si>
  <si>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</si>
  <si>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</si>
  <si>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</si>
  <si>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</si>
  <si>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</si>
  <si>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</si>
  <si>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</si>
  <si>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</si>
  <si>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</si>
  <si>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</si>
  <si>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</si>
  <si>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</si>
  <si>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</si>
  <si>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</si>
  <si>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</si>
  <si>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</si>
  <si>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</si>
  <si>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</si>
  <si>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</si>
  <si>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</si>
  <si>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</si>
  <si>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</si>
  <si>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</si>
  <si>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</si>
  <si>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</si>
  <si>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</si>
  <si>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</si>
  <si>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</si>
  <si>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</si>
  <si>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</si>
  <si>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</si>
  <si>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</si>
  <si>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</si>
  <si>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</si>
  <si>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</si>
  <si>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</si>
  <si>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</si>
  <si>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</si>
  <si>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</si>
  <si>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</si>
  <si>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</si>
  <si>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</si>
  <si>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</si>
  <si>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</si>
  <si>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</si>
  <si>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</si>
  <si>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</si>
  <si>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</si>
  <si>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</si>
  <si>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</si>
  <si>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</si>
  <si>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</si>
  <si>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</si>
  <si>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</si>
  <si>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</si>
  <si>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</si>
  <si>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</si>
  <si>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</si>
  <si>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</si>
  <si>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</si>
  <si>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</si>
  <si>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</si>
  <si>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</si>
  <si>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</si>
  <si>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</si>
  <si>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</si>
  <si>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</si>
  <si>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</si>
  <si>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</si>
  <si>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</si>
  <si>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</si>
  <si>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</si>
  <si>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</si>
  <si>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</si>
  <si>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</si>
  <si>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</si>
  <si>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</si>
  <si>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</si>
  <si>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</si>
  <si>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</si>
  <si>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</si>
  <si>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</si>
  <si>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</si>
  <si>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</si>
  <si>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</si>
  <si>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</si>
  <si>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</si>
  <si>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</si>
  <si>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</si>
  <si>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</si>
  <si>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</si>
  <si>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</si>
  <si>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</si>
  <si>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</si>
  <si>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</si>
  <si>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</si>
  <si>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</si>
  <si>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</si>
  <si>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</si>
  <si>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</si>
  <si>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</si>
  <si>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</si>
  <si>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</si>
  <si>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</si>
  <si>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</si>
  <si>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</si>
  <si>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</si>
  <si>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</si>
  <si>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</si>
  <si>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</si>
  <si>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</si>
  <si>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</si>
  <si>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</si>
  <si>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</si>
  <si>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</si>
  <si>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</si>
  <si>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</si>
  <si>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</si>
  <si>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</si>
  <si>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</si>
  <si>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</si>
  <si>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</si>
  <si>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</si>
  <si>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</si>
  <si>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</si>
  <si>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</si>
  <si>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</si>
  <si>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</si>
  <si>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</si>
  <si>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</si>
  <si>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</si>
  <si>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</si>
  <si>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</si>
  <si>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</si>
  <si>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</si>
  <si>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</si>
  <si>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</si>
  <si>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</si>
  <si>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</si>
  <si>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</si>
  <si>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</si>
  <si>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</si>
  <si>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</si>
  <si>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</si>
  <si>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</si>
  <si>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</si>
  <si>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</si>
  <si>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</si>
  <si>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</si>
  <si>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</si>
  <si>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</si>
  <si>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</si>
  <si>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</si>
  <si>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</si>
  <si>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</si>
  <si>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</si>
  <si>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</si>
  <si>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</si>
  <si>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</si>
  <si>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</si>
  <si>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</si>
  <si>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</si>
  <si>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</si>
  <si>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</si>
  <si>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</si>
  <si>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</si>
  <si>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</si>
  <si>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</si>
  <si>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</si>
  <si>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</si>
  <si>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</si>
  <si>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</si>
  <si>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</si>
  <si>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</si>
  <si>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</si>
  <si>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</si>
  <si>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</si>
  <si>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</si>
  <si>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</si>
  <si>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</si>
  <si>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</si>
  <si>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</si>
  <si>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</si>
  <si>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</si>
  <si>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</si>
  <si>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</si>
  <si>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</si>
  <si>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</si>
  <si>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</si>
  <si>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</si>
  <si>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</si>
  <si>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</si>
  <si>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</si>
  <si>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</si>
  <si>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</si>
  <si>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</si>
  <si>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</si>
  <si>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</si>
  <si>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</si>
  <si>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</si>
  <si>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</si>
  <si>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</si>
  <si>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</si>
  <si>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</si>
  <si>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</si>
  <si>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</si>
  <si>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</si>
  <si>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</si>
  <si>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</si>
  <si>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</si>
  <si>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</si>
  <si>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</si>
  <si>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</si>
  <si>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</si>
  <si>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</si>
  <si>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</si>
  <si>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</si>
  <si>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</si>
  <si>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</si>
  <si>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</si>
  <si>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</si>
  <si>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</si>
  <si>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</si>
  <si>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</si>
  <si>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</si>
  <si>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</si>
  <si>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</si>
  <si>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</si>
  <si>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</si>
  <si>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</si>
  <si>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</si>
  <si>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</si>
  <si>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</si>
  <si>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</si>
  <si>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</si>
  <si>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</si>
  <si>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</si>
  <si>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</si>
  <si>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</si>
  <si>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</si>
  <si>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</si>
  <si>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</si>
  <si>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</si>
  <si>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</si>
  <si>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</si>
  <si>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</si>
  <si>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</si>
  <si>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</si>
  <si>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</si>
  <si>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</si>
  <si>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</si>
  <si>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</si>
  <si>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</si>
  <si>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</si>
  <si>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</si>
  <si>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</si>
  <si>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</si>
  <si>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</si>
  <si>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</si>
  <si>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</si>
  <si>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</si>
  <si>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</si>
  <si>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</si>
  <si>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</si>
  <si>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</si>
  <si>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</si>
  <si>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</si>
  <si>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</si>
  <si>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</si>
  <si>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</si>
  <si>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</si>
  <si>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</si>
  <si>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</si>
  <si>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</si>
  <si>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</si>
  <si>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</si>
  <si>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</si>
  <si>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</si>
  <si>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</si>
  <si>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</si>
  <si>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</si>
  <si>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</si>
  <si>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</si>
  <si>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</si>
  <si>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</si>
  <si>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</si>
  <si>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</si>
  <si>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</si>
  <si>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</si>
  <si>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</si>
  <si>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</si>
  <si>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</si>
  <si>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</si>
  <si>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</si>
  <si>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</si>
  <si>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</si>
  <si>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</si>
  <si>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</si>
  <si>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</si>
  <si>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</si>
  <si>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</si>
  <si>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</si>
  <si>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</si>
  <si>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</si>
  <si>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</si>
  <si>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</si>
  <si>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</si>
  <si>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</si>
  <si>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</si>
  <si>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</si>
  <si>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</si>
  <si>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</si>
  <si>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</si>
  <si>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</si>
  <si>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</si>
  <si>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</si>
  <si>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</si>
  <si>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</si>
  <si>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</si>
  <si>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</si>
  <si>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</si>
  <si>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</si>
  <si>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</si>
  <si>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</si>
  <si>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</si>
  <si>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</si>
  <si>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</si>
  <si>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</si>
  <si>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</si>
  <si>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</si>
  <si>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</si>
  <si>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</si>
  <si>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</si>
  <si>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</si>
  <si>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</si>
  <si>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</si>
  <si>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</si>
  <si>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</si>
  <si>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</si>
  <si>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</si>
  <si>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</si>
  <si>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</si>
  <si>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</si>
  <si>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</si>
  <si>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</si>
  <si>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</si>
  <si>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</si>
  <si>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</si>
  <si>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</si>
  <si>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</si>
  <si>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</si>
  <si>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</si>
  <si>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</si>
  <si>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</si>
  <si>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</si>
  <si>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</si>
  <si>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</si>
  <si>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</si>
  <si>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</si>
  <si>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</si>
  <si>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</si>
  <si>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</si>
  <si>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</si>
  <si>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</si>
  <si>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</si>
  <si>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</si>
  <si>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</si>
  <si>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</si>
  <si>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</si>
  <si>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</si>
  <si>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</si>
  <si>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</si>
  <si>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</si>
  <si>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</si>
  <si>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</si>
  <si>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</si>
  <si>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</si>
  <si>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</si>
  <si>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</si>
  <si>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</si>
  <si>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</si>
  <si>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</si>
  <si>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</si>
  <si>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</si>
  <si>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</si>
  <si>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</si>
  <si>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</si>
  <si>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</si>
  <si>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</si>
  <si>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</si>
  <si>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</si>
  <si>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</si>
  <si>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</si>
  <si>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</si>
  <si>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</si>
  <si>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</si>
  <si>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</si>
  <si>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</si>
  <si>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</si>
  <si>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</si>
  <si>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</si>
  <si>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</si>
  <si>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</si>
  <si>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</si>
  <si>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</si>
  <si>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</si>
  <si>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</si>
  <si>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</si>
  <si>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</si>
  <si>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</si>
  <si>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</si>
  <si>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</si>
  <si>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</si>
  <si>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</si>
  <si>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</si>
  <si>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</si>
  <si>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</si>
  <si>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</si>
  <si>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</si>
  <si>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</si>
  <si>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</si>
  <si>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</si>
  <si>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</si>
  <si>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</si>
  <si>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</si>
  <si>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</si>
  <si>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</si>
  <si>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</si>
  <si>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</si>
  <si>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</si>
  <si>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</si>
  <si>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</si>
  <si>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</si>
  <si>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</si>
  <si>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</si>
  <si>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</si>
  <si>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</si>
  <si>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</si>
  <si>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</si>
  <si>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</si>
  <si>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</si>
  <si>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</si>
  <si>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</si>
  <si>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</si>
  <si>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</si>
  <si>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</si>
  <si>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</si>
  <si>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</si>
  <si>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</si>
  <si>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</si>
  <si>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</si>
  <si>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</si>
  <si>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</si>
  <si>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</si>
  <si>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</si>
  <si>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</si>
  <si>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</si>
  <si>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</si>
  <si>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</si>
  <si>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</si>
  <si>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</si>
  <si>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</si>
  <si>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</si>
  <si>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</si>
  <si>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</si>
  <si>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</si>
  <si>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</si>
  <si>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</si>
  <si>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</si>
  <si>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</si>
  <si>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</si>
  <si>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</si>
  <si>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</si>
  <si>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</si>
  <si>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</si>
  <si>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</si>
  <si>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</si>
  <si>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</si>
  <si>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</si>
  <si>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</si>
  <si>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</si>
  <si>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</si>
  <si>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</si>
  <si>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</si>
  <si>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</si>
  <si>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</si>
  <si>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</si>
  <si>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</si>
  <si>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</si>
  <si>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</si>
  <si>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</si>
  <si>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</si>
  <si>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</si>
  <si>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</si>
  <si>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</si>
  <si>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</si>
  <si>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</si>
  <si>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</si>
  <si>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</si>
  <si>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</si>
  <si>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</si>
  <si>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</si>
  <si>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</si>
  <si>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</si>
  <si>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</si>
  <si>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</si>
  <si>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</si>
  <si>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</si>
  <si>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</si>
  <si>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</si>
  <si>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</si>
  <si>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</si>
  <si>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</si>
  <si>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</si>
  <si>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</si>
  <si>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</si>
  <si>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</si>
  <si>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</si>
  <si>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</si>
  <si>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</si>
  <si>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</si>
  <si>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</si>
  <si>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</si>
  <si>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</si>
  <si>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</si>
  <si>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</si>
  <si>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</si>
  <si>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</si>
  <si>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</si>
  <si>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</si>
  <si>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</si>
  <si>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</si>
  <si>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</si>
  <si>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</si>
  <si>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</si>
  <si>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</si>
  <si>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</si>
  <si>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</si>
  <si>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</si>
  <si>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</si>
  <si>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</si>
  <si>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</si>
  <si>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</si>
  <si>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</si>
  <si>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</si>
  <si>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</si>
  <si>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</si>
  <si>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</si>
  <si>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</si>
  <si>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</si>
  <si>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</si>
  <si>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</si>
  <si>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</si>
  <si>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</si>
  <si>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</si>
  <si>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</si>
  <si>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</si>
  <si>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</si>
  <si>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</si>
  <si>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</si>
  <si>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</si>
  <si>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</si>
  <si>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</si>
  <si>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</si>
  <si>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</si>
  <si>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</si>
  <si>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</si>
  <si>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</si>
  <si>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</si>
  <si>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</si>
  <si>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</si>
  <si>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</si>
  <si>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</si>
  <si>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</si>
  <si>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</si>
  <si>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</si>
  <si>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</si>
  <si>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</si>
  <si>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</si>
  <si>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</si>
  <si>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</si>
  <si>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</si>
  <si>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</si>
  <si>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</si>
  <si>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</si>
  <si>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</si>
  <si>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</si>
  <si>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</si>
  <si>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</si>
  <si>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</si>
  <si>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</si>
  <si>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</si>
  <si>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</si>
  <si>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</si>
  <si>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</si>
  <si>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</si>
  <si>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</si>
  <si>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</si>
  <si>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</si>
  <si>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</si>
  <si>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</si>
  <si>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</si>
  <si>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</si>
  <si>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</si>
  <si>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</si>
  <si>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</si>
  <si>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</si>
  <si>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</si>
  <si>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</si>
  <si>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</si>
  <si>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</si>
  <si>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</si>
  <si>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</si>
  <si>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</si>
  <si>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</si>
  <si>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</si>
  <si>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</si>
  <si>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</si>
  <si>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</si>
  <si>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</si>
  <si>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</si>
  <si>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</si>
  <si>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</si>
  <si>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</si>
  <si>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</si>
  <si>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</si>
  <si>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</si>
  <si>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</si>
  <si>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</si>
  <si>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</si>
  <si>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</si>
  <si>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</si>
  <si>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</si>
  <si>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</si>
  <si>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</si>
  <si>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</si>
  <si>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</si>
  <si>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</si>
  <si>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</si>
  <si>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</si>
  <si>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</si>
  <si>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</si>
  <si>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</si>
  <si>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</si>
  <si>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</si>
  <si>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</si>
  <si>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</si>
  <si>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</si>
  <si>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</si>
  <si>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</si>
  <si>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</si>
  <si>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</si>
  <si>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</si>
  <si>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</si>
  <si>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</si>
  <si>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</si>
  <si>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</si>
  <si>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</si>
  <si>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</si>
  <si>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</si>
  <si>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</si>
  <si>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</si>
  <si>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</si>
  <si>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</si>
  <si>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</si>
  <si>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</si>
  <si>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</si>
  <si>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</si>
  <si>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</si>
  <si>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</si>
  <si>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</si>
  <si>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</si>
  <si>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</si>
  <si>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</si>
  <si>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</si>
  <si>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</si>
  <si>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</si>
  <si>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</si>
  <si>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</si>
  <si>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</si>
  <si>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</si>
  <si>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</si>
  <si>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</si>
  <si>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</si>
  <si>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</si>
  <si>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</si>
  <si>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</si>
  <si>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</si>
  <si>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</si>
  <si>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</si>
  <si>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</si>
  <si>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</si>
  <si>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</si>
  <si>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</si>
  <si>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</si>
  <si>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</si>
  <si>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</si>
  <si>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</si>
  <si>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</si>
  <si>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</si>
  <si>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</si>
  <si>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</si>
  <si>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</si>
  <si>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</si>
  <si>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</si>
  <si>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</si>
  <si>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</si>
  <si>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</si>
  <si>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</si>
  <si>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</si>
  <si>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</si>
  <si>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</si>
  <si>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</si>
  <si>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</si>
  <si>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</si>
  <si>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</si>
  <si>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</si>
  <si>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</si>
  <si>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</si>
  <si>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</si>
  <si>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</si>
  <si>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</si>
  <si>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</si>
  <si>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</si>
  <si>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</si>
  <si>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</si>
  <si>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</si>
  <si>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</si>
  <si>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</si>
  <si>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</si>
  <si>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</si>
  <si>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</si>
  <si>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</si>
  <si>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</si>
  <si>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</si>
  <si>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</si>
  <si>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</si>
  <si>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</si>
  <si>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</si>
  <si>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</si>
  <si>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</si>
  <si>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</si>
  <si>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</si>
  <si>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</si>
  <si>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</si>
  <si>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</si>
  <si>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</si>
  <si>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</si>
  <si>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</si>
  <si>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</si>
  <si>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</si>
  <si>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</si>
  <si>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</si>
  <si>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</si>
  <si>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</si>
  <si>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</si>
  <si>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</si>
  <si>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</si>
  <si>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</si>
  <si>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</si>
  <si>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</si>
  <si>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</si>
  <si>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</si>
  <si>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</si>
  <si>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</si>
  <si>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</si>
  <si>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</si>
  <si>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</si>
  <si>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</si>
  <si>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</si>
  <si>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</si>
  <si>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</si>
  <si>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</si>
  <si>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</si>
  <si>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</si>
  <si>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</si>
  <si>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</si>
  <si>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</si>
  <si>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</si>
  <si>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</si>
  <si>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</si>
  <si>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</si>
  <si>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</si>
  <si>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</si>
  <si>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</si>
  <si>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</si>
  <si>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</si>
  <si>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</si>
  <si>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</si>
  <si>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</si>
  <si>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</si>
  <si>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</si>
  <si>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</si>
  <si>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</si>
  <si>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</si>
  <si>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</si>
  <si>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</si>
  <si>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</si>
  <si>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</si>
  <si>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</si>
  <si>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</si>
  <si>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</si>
  <si>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</si>
  <si>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</si>
  <si>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</si>
  <si>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</si>
  <si>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</si>
  <si>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</si>
  <si>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</si>
  <si>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</si>
  <si>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</si>
  <si>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</si>
  <si>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</si>
  <si>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</si>
  <si>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</si>
  <si>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</si>
  <si>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</si>
  <si>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</si>
  <si>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</si>
  <si>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</si>
  <si>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</si>
  <si>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</si>
  <si>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</si>
  <si>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</si>
  <si>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</si>
  <si>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</si>
  <si>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</si>
  <si>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</si>
  <si>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</si>
  <si>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</si>
  <si>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</si>
  <si>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</si>
  <si>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</si>
  <si>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</si>
  <si>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</si>
  <si>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</si>
  <si>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</si>
  <si>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</si>
  <si>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</si>
  <si>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</si>
  <si>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</si>
  <si>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</si>
  <si>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</si>
  <si>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</si>
  <si>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</si>
  <si>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</si>
  <si>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</si>
  <si>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</si>
  <si>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</si>
  <si>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</si>
  <si>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</si>
  <si>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</si>
  <si>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</si>
  <si>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</si>
  <si>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</si>
  <si>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</si>
  <si>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</si>
  <si>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</si>
  <si>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</si>
  <si>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</si>
  <si>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</si>
  <si>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</si>
  <si>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</si>
  <si>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</si>
  <si>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</si>
  <si>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</si>
  <si>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</si>
  <si>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</si>
  <si>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</si>
  <si>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</si>
  <si>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</si>
  <si>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</si>
  <si>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</si>
  <si>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</si>
  <si>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</si>
  <si>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</si>
  <si>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</si>
  <si>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</si>
  <si>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</si>
  <si>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</si>
  <si>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</si>
  <si>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</si>
  <si>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</si>
  <si>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</si>
  <si>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</si>
  <si>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</si>
  <si>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</si>
  <si>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</si>
  <si>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</si>
  <si>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</si>
  <si>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</si>
  <si>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</si>
  <si>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</si>
  <si>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</si>
  <si>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</si>
  <si>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</si>
  <si>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</si>
  <si>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</si>
  <si>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</si>
  <si>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</si>
  <si>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</si>
  <si>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</si>
  <si>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</si>
  <si>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</si>
  <si>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</si>
  <si>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</si>
  <si>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</si>
  <si>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</si>
  <si>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</si>
  <si>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</si>
  <si>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</si>
  <si>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</si>
  <si>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</si>
  <si>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</si>
  <si>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</si>
  <si>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</si>
  <si>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</si>
  <si>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</si>
  <si>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</si>
  <si>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</si>
  <si>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</si>
  <si>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</si>
  <si>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</si>
  <si>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</si>
  <si>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</si>
  <si>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</si>
  <si>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</si>
  <si>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</si>
  <si>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</si>
  <si>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</si>
  <si>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</si>
  <si>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</si>
  <si>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</si>
  <si>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</si>
  <si>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</si>
  <si>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</si>
  <si>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</si>
  <si>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</si>
  <si>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</si>
  <si>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</si>
  <si>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</si>
  <si>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</si>
  <si>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</si>
  <si>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</si>
  <si>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</si>
  <si>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</si>
  <si>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</si>
  <si>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</si>
  <si>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</si>
  <si>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</si>
  <si>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</si>
  <si>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</si>
  <si>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</si>
  <si>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</si>
  <si>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</si>
  <si>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</si>
  <si>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</si>
  <si>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</si>
  <si>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</si>
  <si>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</si>
  <si>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</si>
  <si>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</si>
  <si>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</si>
  <si>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</si>
  <si>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</si>
  <si>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</si>
  <si>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</si>
  <si>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</si>
  <si>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</si>
  <si>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</si>
  <si>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</si>
  <si>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</si>
  <si>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</si>
  <si>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</si>
  <si>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</si>
  <si>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</si>
  <si>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</si>
  <si>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</si>
  <si>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</si>
  <si>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</si>
  <si>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</si>
  <si>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</si>
  <si>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</si>
  <si>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</si>
  <si>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</si>
  <si>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</si>
  <si>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</si>
  <si>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</si>
  <si>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</si>
  <si>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</si>
  <si>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</si>
  <si>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</si>
  <si>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</si>
  <si>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</si>
  <si>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</si>
  <si>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</si>
  <si>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</si>
  <si>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</si>
  <si>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</si>
  <si>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</si>
  <si>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</si>
  <si>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</si>
  <si>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</si>
  <si>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</si>
  <si>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</si>
  <si>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</si>
  <si>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</si>
  <si>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</si>
  <si>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</si>
  <si>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</si>
  <si>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</si>
  <si>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</si>
  <si>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</si>
  <si>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</si>
  <si>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</si>
  <si>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</si>
  <si>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</si>
  <si>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</si>
  <si>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</si>
  <si>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</si>
  <si>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</si>
  <si>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</si>
  <si>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</si>
  <si>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</si>
  <si>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</si>
  <si>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</si>
  <si>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</si>
  <si>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</si>
  <si>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</si>
  <si>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</si>
  <si>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</si>
  <si>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</si>
  <si>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</si>
  <si>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</si>
  <si>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</si>
  <si>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</si>
  <si>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</si>
  <si>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</si>
  <si>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</si>
  <si>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</si>
  <si>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</si>
  <si>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</si>
  <si>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</si>
  <si>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</si>
  <si>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</si>
  <si>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</si>
  <si>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</si>
  <si>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</si>
  <si>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</si>
  <si>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</si>
  <si>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</si>
  <si>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</si>
  <si>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</si>
  <si>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</si>
  <si>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</si>
  <si>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</si>
  <si>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</si>
  <si>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</si>
  <si>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</si>
  <si>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</si>
  <si>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</si>
  <si>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</si>
  <si>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</si>
  <si>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</si>
  <si>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</si>
  <si>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</si>
  <si>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</si>
  <si>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</si>
  <si>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</si>
  <si>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</si>
  <si>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</si>
  <si>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</si>
  <si>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</si>
  <si>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</si>
  <si>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</si>
  <si>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</si>
  <si>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</si>
  <si>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</si>
  <si>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</si>
  <si>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</si>
  <si>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</si>
  <si>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</si>
  <si>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</si>
  <si>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</si>
  <si>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</si>
  <si>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</si>
  <si>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</si>
  <si>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</si>
  <si>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</si>
  <si>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</si>
  <si>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</si>
  <si>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</si>
  <si>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</si>
  <si>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</si>
  <si>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</si>
  <si>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</si>
  <si>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</si>
  <si>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</si>
  <si>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</si>
  <si>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</si>
  <si>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</si>
  <si>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</si>
  <si>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</si>
  <si>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</si>
  <si>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</si>
  <si>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</si>
  <si>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</si>
  <si>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</si>
  <si>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</si>
  <si>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</si>
  <si>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</si>
  <si>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</si>
  <si>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</si>
  <si>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</si>
  <si>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</si>
  <si>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</si>
  <si>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</si>
  <si>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</si>
  <si>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</si>
  <si>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</si>
  <si>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</si>
  <si>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</si>
  <si>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</si>
  <si>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</si>
  <si>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</si>
  <si>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</si>
  <si>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</si>
  <si>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</si>
  <si>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</si>
  <si>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</si>
  <si>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</si>
  <si>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</si>
  <si>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</si>
  <si>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</si>
  <si>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</si>
  <si>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</si>
  <si>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</si>
  <si>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</si>
  <si>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</si>
  <si>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</si>
  <si>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</si>
  <si>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</si>
  <si>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</si>
  <si>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</si>
  <si>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</si>
  <si>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</si>
  <si>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</si>
  <si>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</si>
  <si>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</si>
  <si>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</si>
  <si>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</si>
  <si>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</si>
  <si>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</si>
  <si>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</si>
  <si>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</si>
  <si>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</si>
  <si>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</si>
  <si>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</si>
  <si>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</si>
  <si>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</si>
  <si>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</si>
  <si>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</si>
  <si>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</si>
  <si>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</si>
  <si>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</si>
  <si>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</si>
  <si>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</si>
  <si>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</si>
  <si>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</si>
  <si>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</si>
  <si>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</si>
  <si>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</si>
  <si>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</si>
  <si>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</si>
  <si>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</si>
  <si>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</si>
  <si>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</si>
  <si>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</si>
  <si>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</si>
  <si>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</si>
  <si>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</si>
  <si>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</si>
  <si>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</si>
  <si>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</si>
  <si>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</si>
  <si>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</si>
  <si>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</si>
  <si>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</si>
  <si>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</si>
  <si>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</si>
  <si>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</si>
  <si>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</si>
  <si>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</si>
  <si>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</si>
  <si>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</si>
  <si>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</si>
  <si>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</si>
  <si>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</si>
  <si>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</si>
  <si>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</si>
  <si>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</si>
  <si>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</si>
  <si>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</si>
  <si>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</si>
  <si>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</si>
  <si>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</si>
  <si>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</si>
  <si>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</si>
  <si>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</si>
  <si>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</si>
  <si>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</si>
  <si>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</si>
  <si>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</si>
  <si>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</si>
  <si>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</si>
  <si>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</si>
  <si>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</si>
  <si>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</si>
  <si>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</si>
  <si>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</si>
  <si>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</si>
  <si>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</si>
  <si>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</si>
  <si>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</si>
  <si>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</si>
  <si>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</si>
  <si>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</si>
  <si>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</si>
  <si>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</si>
  <si>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</si>
  <si>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</si>
  <si>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</si>
  <si>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</si>
  <si>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</si>
  <si>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</si>
  <si>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</si>
  <si>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</si>
  <si>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</si>
  <si>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</si>
  <si>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</si>
  <si>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</si>
  <si>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</si>
  <si>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</si>
  <si>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</si>
  <si>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</si>
  <si>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</si>
  <si>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</si>
  <si>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</si>
  <si>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</si>
  <si>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</si>
  <si>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</si>
  <si>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</si>
  <si>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</si>
  <si>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</si>
  <si>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</si>
  <si>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</si>
  <si>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</si>
  <si>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</si>
  <si>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</si>
  <si>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</si>
  <si>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</si>
  <si>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</si>
  <si>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</si>
  <si>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</si>
  <si>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</si>
  <si>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</si>
  <si>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</si>
  <si>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</si>
  <si>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</si>
  <si>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</si>
  <si>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</si>
  <si>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</si>
  <si>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</si>
  <si>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</si>
  <si>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</si>
  <si>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</si>
  <si>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</si>
  <si>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</si>
  <si>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</si>
  <si>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</si>
  <si>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</si>
  <si>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</si>
  <si>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</si>
  <si>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</si>
  <si>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</si>
  <si>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</si>
  <si>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</si>
  <si>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</si>
  <si>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</si>
  <si>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</si>
  <si>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</si>
  <si>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</si>
  <si>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</si>
  <si>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</si>
  <si>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</si>
  <si>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</si>
  <si>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</si>
  <si>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</si>
  <si>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</si>
  <si>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</si>
  <si>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</si>
  <si>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</si>
  <si>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</si>
  <si>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</si>
  <si>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</si>
  <si>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</si>
  <si>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</si>
  <si>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</si>
  <si>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</si>
  <si>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</si>
  <si>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</si>
  <si>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</si>
  <si>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</si>
  <si>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</si>
  <si>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</si>
  <si>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</si>
  <si>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</si>
  <si>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</si>
  <si>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</si>
  <si>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</si>
  <si>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</si>
  <si>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</si>
  <si>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</si>
  <si>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</si>
  <si>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</si>
  <si>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</si>
  <si>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</si>
  <si>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</si>
  <si>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</si>
  <si>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</si>
  <si>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</si>
  <si>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</si>
  <si>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</si>
  <si>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</si>
  <si>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</si>
  <si>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</si>
  <si>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</si>
  <si>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</si>
  <si>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</si>
  <si>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</si>
  <si>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</si>
  <si>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</si>
  <si>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</si>
  <si>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</si>
  <si>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</si>
  <si>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</si>
  <si>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</si>
  <si>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</si>
  <si>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</si>
  <si>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</si>
  <si>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</si>
  <si>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</si>
  <si>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</si>
  <si>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</si>
  <si>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</si>
  <si>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</si>
  <si>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</si>
  <si>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</si>
  <si>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</si>
  <si>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</si>
  <si>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</si>
  <si>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</si>
  <si>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</si>
  <si>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</si>
  <si>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</si>
  <si>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</si>
  <si>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</si>
  <si>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</si>
  <si>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</si>
  <si>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</si>
  <si>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</si>
  <si>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</si>
  <si>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</si>
  <si>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</si>
  <si>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</si>
  <si>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</si>
  <si>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</si>
  <si>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</si>
  <si>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</si>
  <si>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</si>
  <si>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</si>
  <si>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</si>
  <si>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</si>
  <si>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</si>
  <si>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</si>
  <si>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</si>
  <si>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</si>
  <si>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</si>
  <si>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</si>
  <si>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</si>
  <si>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</si>
  <si>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</si>
  <si>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</si>
  <si>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</si>
  <si>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</si>
  <si>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</si>
  <si>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</si>
  <si>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</si>
  <si>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</si>
  <si>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</si>
  <si>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</si>
  <si>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</si>
  <si>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</si>
  <si>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</si>
  <si>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</si>
  <si>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</si>
  <si>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</si>
  <si>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</si>
  <si>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</si>
  <si>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</si>
  <si>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</si>
  <si>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</si>
  <si>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</si>
  <si>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</si>
  <si>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</si>
  <si>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</si>
  <si>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</si>
  <si>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</si>
  <si>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</si>
  <si>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</si>
  <si>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</si>
  <si>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</si>
  <si>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</si>
  <si>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</si>
  <si>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</si>
  <si>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</si>
  <si>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</si>
  <si>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</si>
  <si>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</si>
  <si>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</si>
  <si>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</si>
  <si>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</si>
  <si>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</si>
  <si>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</si>
  <si>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</si>
  <si>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</si>
  <si>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</si>
  <si>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</si>
  <si>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</si>
  <si>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</si>
  <si>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</si>
  <si>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</si>
  <si>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</si>
  <si>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</si>
  <si>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</si>
  <si>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</si>
  <si>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</si>
  <si>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</si>
  <si>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</si>
  <si>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</si>
  <si>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</si>
  <si>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</si>
  <si>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</si>
  <si>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</si>
  <si>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</si>
  <si>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</si>
  <si>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</si>
  <si>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</si>
  <si>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</si>
  <si>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</si>
  <si>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</si>
  <si>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</si>
  <si>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</si>
  <si>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</si>
  <si>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</si>
  <si>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</si>
  <si>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</si>
  <si>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</si>
  <si>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</si>
  <si>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</si>
  <si>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</si>
  <si>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</si>
  <si>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</si>
  <si>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</si>
  <si>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</si>
  <si>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</si>
  <si>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</si>
  <si>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</si>
  <si>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</si>
  <si>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</si>
  <si>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</si>
  <si>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</si>
  <si>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</si>
  <si>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</si>
  <si>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</si>
  <si>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</si>
  <si>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</si>
  <si>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</si>
  <si>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</si>
  <si>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</si>
  <si>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</si>
  <si>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</si>
  <si>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</si>
  <si>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</si>
  <si>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</si>
  <si>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</si>
  <si>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</si>
  <si>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</si>
  <si>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</si>
  <si>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</si>
  <si>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</si>
  <si>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</si>
  <si>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</si>
  <si>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</si>
  <si>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</si>
  <si>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</si>
  <si>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</si>
  <si>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</si>
  <si>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</si>
  <si>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</si>
  <si>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</si>
  <si>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</si>
  <si>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</si>
  <si>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</si>
  <si>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</si>
  <si>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</si>
  <si>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</si>
  <si>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</si>
  <si>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</si>
  <si>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</si>
  <si>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</si>
  <si>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</si>
  <si>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</si>
  <si>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</si>
  <si>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</si>
  <si>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</si>
  <si>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</si>
  <si>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</si>
  <si>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</si>
  <si>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</si>
  <si>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</si>
  <si>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</si>
  <si>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</si>
  <si>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</si>
  <si>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</si>
  <si>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</si>
  <si>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</si>
  <si>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</si>
  <si>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</si>
  <si>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</si>
  <si>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</si>
  <si>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</si>
  <si>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</si>
  <si>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</si>
  <si>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</si>
  <si>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</si>
  <si>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</si>
  <si>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</si>
  <si>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</si>
  <si>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</si>
  <si>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</si>
  <si>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</si>
  <si>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</si>
  <si>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</si>
  <si>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</si>
  <si>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</si>
  <si>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</si>
  <si>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</si>
  <si>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</si>
  <si>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</si>
  <si>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</si>
  <si>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</si>
  <si>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</si>
  <si>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</si>
  <si>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</si>
  <si>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</si>
  <si>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</si>
  <si>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</si>
  <si>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</si>
  <si>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</si>
  <si>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</si>
  <si>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</si>
  <si>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</si>
  <si>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</si>
  <si>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</si>
  <si>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</si>
  <si>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</si>
  <si>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</si>
  <si>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</si>
  <si>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</si>
  <si>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</si>
  <si>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</si>
  <si>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</si>
  <si>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</si>
  <si>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</si>
  <si>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</si>
  <si>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</si>
  <si>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</si>
  <si>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</si>
  <si>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</si>
  <si>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</si>
  <si>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</si>
  <si>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</si>
  <si>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</si>
  <si>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</si>
  <si>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</si>
  <si>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</si>
  <si>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</si>
  <si>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</si>
  <si>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</si>
  <si>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</si>
  <si>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</si>
  <si>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</si>
  <si>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</si>
  <si>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</si>
  <si>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</si>
  <si>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</si>
  <si>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</si>
  <si>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</si>
  <si>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</si>
  <si>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</si>
  <si>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</si>
  <si>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</si>
  <si>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</si>
  <si>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</si>
  <si>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</si>
  <si>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</si>
  <si>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</si>
  <si>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</si>
  <si>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</si>
  <si>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</si>
  <si>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</si>
  <si>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</si>
  <si>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</si>
  <si>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</si>
  <si>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</si>
  <si>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</si>
  <si>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</si>
  <si>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</si>
  <si>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</si>
  <si>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</si>
  <si>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</si>
  <si>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</si>
  <si>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</si>
  <si>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</si>
  <si>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</si>
  <si>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</si>
  <si>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</si>
  <si>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</si>
  <si>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</si>
  <si>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</si>
  <si>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</si>
  <si>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</si>
  <si>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</si>
  <si>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</si>
  <si>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</si>
  <si>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</si>
  <si>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</si>
  <si>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</si>
  <si>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</si>
  <si>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</si>
  <si>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</si>
  <si>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</si>
  <si>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</si>
  <si>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</si>
  <si>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</si>
  <si>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</si>
  <si>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</si>
  <si>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</si>
  <si>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</si>
  <si>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</si>
  <si>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</si>
  <si>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</si>
  <si>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</si>
  <si>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</si>
  <si>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</si>
  <si>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</si>
  <si>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</si>
  <si>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</si>
  <si>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</si>
  <si>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</si>
  <si>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</si>
  <si>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</si>
  <si>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</si>
  <si>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</si>
  <si>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</si>
  <si>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</si>
  <si>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</si>
  <si>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</si>
  <si>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</si>
  <si>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</si>
  <si>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</si>
  <si>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</si>
  <si>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</si>
  <si>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</si>
  <si>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</si>
  <si>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</si>
  <si>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</si>
  <si>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</si>
  <si>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</si>
  <si>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</si>
  <si>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</si>
  <si>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</si>
  <si>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</si>
  <si>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</si>
  <si>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</si>
  <si>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</si>
  <si>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</si>
  <si>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</si>
  <si>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</si>
  <si>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</si>
  <si>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</si>
  <si>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</si>
  <si>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</si>
  <si>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</si>
  <si>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</si>
  <si>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</si>
  <si>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</si>
  <si>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</si>
  <si>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</si>
  <si>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</si>
  <si>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</si>
  <si>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</si>
  <si>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</si>
  <si>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</si>
  <si>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</si>
  <si>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</si>
  <si>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</si>
  <si>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</si>
  <si>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</si>
  <si>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</si>
  <si>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</si>
  <si>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</si>
  <si>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</si>
  <si>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</si>
  <si>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</si>
  <si>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</si>
  <si>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</si>
  <si>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</si>
  <si>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</si>
  <si>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</si>
  <si>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</si>
  <si>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</si>
  <si>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</si>
  <si>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</si>
  <si>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</si>
  <si>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</si>
  <si>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</si>
  <si>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</si>
  <si>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</si>
  <si>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</si>
  <si>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</si>
  <si>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</si>
  <si>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</si>
  <si>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</si>
  <si>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</si>
  <si>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</si>
  <si>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</si>
  <si>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</si>
  <si>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</si>
  <si>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</si>
  <si>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</si>
  <si>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</si>
  <si>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</si>
  <si>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</si>
  <si>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</si>
  <si>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</si>
  <si>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</si>
  <si>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</si>
  <si>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</si>
  <si>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</si>
  <si>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</si>
  <si>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</si>
  <si>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</si>
  <si>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</si>
  <si>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</si>
  <si>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</si>
  <si>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</si>
  <si>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</si>
  <si>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</si>
  <si>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</si>
  <si>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</si>
  <si>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</si>
  <si>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</si>
  <si>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</si>
  <si>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</si>
  <si>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</si>
  <si>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</si>
  <si>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</si>
  <si>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</si>
  <si>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</si>
  <si>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</si>
  <si>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</si>
  <si>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</si>
  <si>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</si>
  <si>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</si>
  <si>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</si>
  <si>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</si>
  <si>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</si>
  <si>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</si>
  <si>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</si>
  <si>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</si>
  <si>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</si>
  <si>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</si>
  <si>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</si>
  <si>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</si>
  <si>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</si>
  <si>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</si>
  <si>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</si>
  <si>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</si>
  <si>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</si>
  <si>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</si>
  <si>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</si>
  <si>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</si>
  <si>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</si>
  <si>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</si>
  <si>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</si>
  <si>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</si>
  <si>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</si>
  <si>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</si>
  <si>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</si>
  <si>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</si>
  <si>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</si>
  <si>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</si>
  <si>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</si>
  <si>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</si>
  <si>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</si>
  <si>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</si>
  <si>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</si>
  <si>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</si>
  <si>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</si>
  <si>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</si>
  <si>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</si>
  <si>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</si>
  <si>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</si>
  <si>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</si>
  <si>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</si>
  <si>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</si>
  <si>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</si>
  <si>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</si>
  <si>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</si>
  <si>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</si>
  <si>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</si>
  <si>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</si>
  <si>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</si>
  <si>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</si>
  <si>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</si>
  <si>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</si>
  <si>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</si>
  <si>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</si>
  <si>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</si>
  <si>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</si>
  <si>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</si>
  <si>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</si>
  <si>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</si>
  <si>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</si>
  <si>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</si>
  <si>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</si>
  <si>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</si>
  <si>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</si>
  <si>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</si>
  <si>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</si>
  <si>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</si>
  <si>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</si>
  <si>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</si>
  <si>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</si>
  <si>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</si>
  <si>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</si>
  <si>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</si>
  <si>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</si>
  <si>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</si>
  <si>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</si>
  <si>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</si>
  <si>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</si>
  <si>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</si>
  <si>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</si>
  <si>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</si>
  <si>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</si>
  <si>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</si>
  <si>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</si>
  <si>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</si>
  <si>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</si>
  <si>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</si>
  <si>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</si>
  <si>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</si>
  <si>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</si>
  <si>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</si>
  <si>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</si>
  <si>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</si>
  <si>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</si>
  <si>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</si>
  <si>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</si>
  <si>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</si>
  <si>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</si>
  <si>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</si>
  <si>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</si>
  <si>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</si>
  <si>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</si>
  <si>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</si>
  <si>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</si>
  <si>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</si>
  <si>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</si>
  <si>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</si>
  <si>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</si>
  <si>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</si>
  <si>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</si>
  <si>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</si>
  <si>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</si>
  <si>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</si>
  <si>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</si>
  <si>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</si>
  <si>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</si>
  <si>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</si>
  <si>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</si>
  <si>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</si>
  <si>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</si>
  <si>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</si>
  <si>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</si>
  <si>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</si>
  <si>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</si>
  <si>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</si>
  <si>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</si>
  <si>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</si>
  <si>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</si>
  <si>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</si>
  <si>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</si>
  <si>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</si>
  <si>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</si>
  <si>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</si>
  <si>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</si>
  <si>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</si>
  <si>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</si>
  <si>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</si>
  <si>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</si>
  <si>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</si>
  <si>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</si>
  <si>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</si>
  <si>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</si>
  <si>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</si>
  <si>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</si>
  <si>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</si>
  <si>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</si>
  <si>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</si>
  <si>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</si>
  <si>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</si>
  <si>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</si>
  <si>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</si>
  <si>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</si>
  <si>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</si>
  <si>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</si>
  <si>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</si>
  <si>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</si>
  <si>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</si>
  <si>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</si>
  <si>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</si>
  <si>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</si>
  <si>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</si>
  <si>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</si>
  <si>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</si>
  <si>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</si>
  <si>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</si>
  <si>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</si>
  <si>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</si>
  <si>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</si>
  <si>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</si>
  <si>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</si>
  <si>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</si>
  <si>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</si>
  <si>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</si>
  <si>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</si>
  <si>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</si>
  <si>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</si>
  <si>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</si>
  <si>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</si>
  <si>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</si>
  <si>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</si>
  <si>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</si>
  <si>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</si>
  <si>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</si>
  <si>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</si>
  <si>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</si>
  <si>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</si>
  <si>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</si>
  <si>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</si>
  <si>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</si>
  <si>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</si>
  <si>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</si>
  <si>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</si>
  <si>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</si>
  <si>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</si>
  <si>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</si>
  <si>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</si>
  <si>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</si>
  <si>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</si>
  <si>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</si>
  <si>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</si>
  <si>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</si>
  <si>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</si>
  <si>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</si>
  <si>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</si>
  <si>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</si>
  <si>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</si>
  <si>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</si>
  <si>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</si>
  <si>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</si>
  <si>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</si>
  <si>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</si>
  <si>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</si>
  <si>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</si>
  <si>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</si>
  <si>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</si>
  <si>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</si>
  <si>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</si>
  <si>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</si>
  <si>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</si>
  <si>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</si>
  <si>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</si>
  <si>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</si>
  <si>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</si>
  <si>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</si>
  <si>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</si>
  <si>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</si>
  <si>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</si>
  <si>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</si>
  <si>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</si>
  <si>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</si>
  <si>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</si>
  <si>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</si>
  <si>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</si>
  <si>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</si>
  <si>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</si>
  <si>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</si>
  <si>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</si>
  <si>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</si>
  <si>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</si>
  <si>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</si>
  <si>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</si>
  <si>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</si>
  <si>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</si>
  <si>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</si>
  <si>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</si>
  <si>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</si>
  <si>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</si>
  <si>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</si>
  <si>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</si>
  <si>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</si>
  <si>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</si>
  <si>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</si>
  <si>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</si>
  <si>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</si>
  <si>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</si>
  <si>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</si>
  <si>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</si>
  <si>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</si>
  <si>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</si>
  <si>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</si>
  <si>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</si>
  <si>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</si>
  <si>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</si>
  <si>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</si>
  <si>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</si>
  <si>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</si>
  <si>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</si>
  <si>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</si>
  <si>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</si>
  <si>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</si>
  <si>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</si>
  <si>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</si>
  <si>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</si>
  <si>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</si>
  <si>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</si>
  <si>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</si>
  <si>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</si>
  <si>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</si>
  <si>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</si>
  <si>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</si>
  <si>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</si>
  <si>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</si>
  <si>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</si>
  <si>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</si>
  <si>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</si>
  <si>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</si>
  <si>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</si>
  <si>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</si>
  <si>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</si>
  <si>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</si>
  <si>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</si>
  <si>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</si>
  <si>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</si>
  <si>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</si>
  <si>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</si>
  <si>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</si>
  <si>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</si>
  <si>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</si>
  <si>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</si>
  <si>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</si>
  <si>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</si>
  <si>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</si>
  <si>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</si>
  <si>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</si>
  <si>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</si>
  <si>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</si>
  <si>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</si>
  <si>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</si>
  <si>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</si>
  <si>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</si>
  <si>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</si>
  <si>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</si>
  <si>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</si>
  <si>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</si>
  <si>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</si>
  <si>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</si>
  <si>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</si>
  <si>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</si>
  <si>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</si>
  <si>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</si>
  <si>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</si>
  <si>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</si>
  <si>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</si>
  <si>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</si>
  <si>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</si>
  <si>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</si>
  <si>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</si>
  <si>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</si>
  <si>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</si>
  <si>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</si>
  <si>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</si>
  <si>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</si>
  <si>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</si>
  <si>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</si>
  <si>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</si>
  <si>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</si>
  <si>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</si>
  <si>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</si>
  <si>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</si>
  <si>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</si>
  <si>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</si>
  <si>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</si>
  <si>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</si>
  <si>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</si>
  <si>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</si>
  <si>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</si>
  <si>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</si>
  <si>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</si>
  <si>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</si>
  <si>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</si>
  <si>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</si>
  <si>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</si>
  <si>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</si>
  <si>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</si>
  <si>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</si>
  <si>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</si>
  <si>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</si>
  <si>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</si>
  <si>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</si>
  <si>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</si>
  <si>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</si>
  <si>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</si>
  <si>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</si>
  <si>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</si>
  <si>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</si>
  <si>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</si>
  <si>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</si>
  <si>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</si>
  <si>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</si>
  <si>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</si>
  <si>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</si>
  <si>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</si>
  <si>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</si>
  <si>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</si>
  <si>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</si>
  <si>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</si>
  <si>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</si>
  <si>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</si>
  <si>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</si>
  <si>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</si>
  <si>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</si>
  <si>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</si>
  <si>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</si>
  <si>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</si>
  <si>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</si>
  <si>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</si>
  <si>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</si>
  <si>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</si>
  <si>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</si>
  <si>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</si>
  <si>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</si>
  <si>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</si>
  <si>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</si>
  <si>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</si>
  <si>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</si>
  <si>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</si>
  <si>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</si>
  <si>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</si>
  <si>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</si>
  <si>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</si>
  <si>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</si>
  <si>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</si>
  <si>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</si>
  <si>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</si>
  <si>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</si>
  <si>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</si>
  <si>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</si>
  <si>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</si>
  <si>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</si>
  <si>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</si>
  <si>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</si>
  <si>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</si>
  <si>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</si>
  <si>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</si>
  <si>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</si>
  <si>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</si>
  <si>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</si>
  <si>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</si>
  <si>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</si>
  <si>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</si>
  <si>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</si>
  <si>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</si>
  <si>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</si>
  <si>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</si>
  <si>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</si>
  <si>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</si>
  <si>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</si>
  <si>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</si>
  <si>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</si>
  <si>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</si>
  <si>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</si>
  <si>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</si>
  <si>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</si>
  <si>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</si>
  <si>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</si>
  <si>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</si>
  <si>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</si>
  <si>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</si>
  <si>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</si>
  <si>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</si>
  <si>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</si>
  <si>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</si>
  <si>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</si>
  <si>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</si>
  <si>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</si>
  <si>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</si>
  <si>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</si>
  <si>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</si>
  <si>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</si>
  <si>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</si>
  <si>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</si>
  <si>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</si>
  <si>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</si>
  <si>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</si>
  <si>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</si>
  <si>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</si>
  <si>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</si>
  <si>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</si>
  <si>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</si>
  <si>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</si>
  <si>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</si>
  <si>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</si>
  <si>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</si>
  <si>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</si>
  <si>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</si>
  <si>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</si>
  <si>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</si>
  <si>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</si>
  <si>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</si>
  <si>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</si>
  <si>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</si>
  <si>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</si>
  <si>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</si>
  <si>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</si>
  <si>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</si>
  <si>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</si>
  <si>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</si>
  <si>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</si>
  <si>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</si>
  <si>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</si>
  <si>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</si>
  <si>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</si>
  <si>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</si>
  <si>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</si>
  <si>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</si>
  <si>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</si>
  <si>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</si>
  <si>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</si>
  <si>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</si>
  <si>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</si>
  <si>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</si>
  <si>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</si>
  <si>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</si>
  <si>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</si>
  <si>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</si>
  <si>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</si>
  <si>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</si>
  <si>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</si>
  <si>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</si>
  <si>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</si>
  <si>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</si>
  <si>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</si>
  <si>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</si>
  <si>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</si>
  <si>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</si>
  <si>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</si>
  <si>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</si>
  <si>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</si>
  <si>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</si>
  <si>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</si>
  <si>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</si>
  <si>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</si>
  <si>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</si>
  <si>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</si>
  <si>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</si>
  <si>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</si>
  <si>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</si>
  <si>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</si>
  <si>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</si>
  <si>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</si>
  <si>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</si>
  <si>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</si>
  <si>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</si>
  <si>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</si>
  <si>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</si>
  <si>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</si>
  <si>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</si>
  <si>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</si>
  <si>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</si>
  <si>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</si>
  <si>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</si>
  <si>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</si>
  <si>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</si>
  <si>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</si>
  <si>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</si>
  <si>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</si>
  <si>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</si>
  <si>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</si>
  <si>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</si>
  <si>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</si>
  <si>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</si>
  <si>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</si>
  <si>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</si>
  <si>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</si>
  <si>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</si>
  <si>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</si>
  <si>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</si>
  <si>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</si>
  <si>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</si>
  <si>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</si>
  <si>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</si>
  <si>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</si>
  <si>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</si>
  <si>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</si>
  <si>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</si>
  <si>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</si>
  <si>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</si>
  <si>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</si>
  <si>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</si>
  <si>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</si>
  <si>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</si>
  <si>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</si>
  <si>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</si>
  <si>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</si>
  <si>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</si>
  <si>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</si>
  <si>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</si>
  <si>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</si>
  <si>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</si>
  <si>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</si>
  <si>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</si>
  <si>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</si>
  <si>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</si>
  <si>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</si>
  <si>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</si>
  <si>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</si>
  <si>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</si>
  <si>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</si>
  <si>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</si>
  <si>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</si>
  <si>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</si>
  <si>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</si>
  <si>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</si>
  <si>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</si>
  <si>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</si>
  <si>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</si>
  <si>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</si>
  <si>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</si>
  <si>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</si>
  <si>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</si>
  <si>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</si>
  <si>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</si>
  <si>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</si>
  <si>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</si>
  <si>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</si>
  <si>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</si>
  <si>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</si>
  <si>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</si>
  <si>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</si>
  <si>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</si>
  <si>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</si>
  <si>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</si>
  <si>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</si>
  <si>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</si>
  <si>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</si>
  <si>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</si>
  <si>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</si>
  <si>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</si>
  <si>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</si>
  <si>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</si>
  <si>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</si>
  <si>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</si>
  <si>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</si>
  <si>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</si>
  <si>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</si>
  <si>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</si>
  <si>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</si>
  <si>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</si>
  <si>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</si>
  <si>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</si>
  <si>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</si>
  <si>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</si>
  <si>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</si>
  <si>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</si>
  <si>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</si>
  <si>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</si>
  <si>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</si>
  <si>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</si>
  <si>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</si>
  <si>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</si>
  <si>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</si>
  <si>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</si>
  <si>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</si>
  <si>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</si>
  <si>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</si>
  <si>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</si>
  <si>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</si>
  <si>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</si>
  <si>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</si>
  <si>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</si>
  <si>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</si>
  <si>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</si>
  <si>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</si>
  <si>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</si>
  <si>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</si>
  <si>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</si>
  <si>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</si>
  <si>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</si>
  <si>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</si>
  <si>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</si>
  <si>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</si>
  <si>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</si>
  <si>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</si>
  <si>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</si>
  <si>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</si>
  <si>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</si>
  <si>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</si>
  <si>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</si>
  <si>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</si>
  <si>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</si>
  <si>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</si>
  <si>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</si>
  <si>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</si>
  <si>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</si>
  <si>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</si>
  <si>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</si>
  <si>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</si>
  <si>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</si>
  <si>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</si>
  <si>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</si>
  <si>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</si>
  <si>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</si>
  <si>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</si>
  <si>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</si>
  <si>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</si>
  <si>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</si>
  <si>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</si>
  <si>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</si>
  <si>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</si>
  <si>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</si>
  <si>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</si>
  <si>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</si>
  <si>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</si>
  <si>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</si>
  <si>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</si>
  <si>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</si>
  <si>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</si>
  <si>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</si>
  <si>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</si>
  <si>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</si>
  <si>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</si>
  <si>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</si>
  <si>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</si>
  <si>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</si>
  <si>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</si>
  <si>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</si>
  <si>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</si>
  <si>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</si>
  <si>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</si>
  <si>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</si>
  <si>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</si>
  <si>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</si>
  <si>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</si>
  <si>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</si>
  <si>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</si>
  <si>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</si>
  <si>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</si>
  <si>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</si>
  <si>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</si>
  <si>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</si>
  <si>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</si>
  <si>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</si>
  <si>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</si>
  <si>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</si>
  <si>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</si>
  <si>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</si>
  <si>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</si>
  <si>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</si>
  <si>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</si>
  <si>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</si>
  <si>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</si>
  <si>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</si>
  <si>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</si>
  <si>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</si>
  <si>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</si>
  <si>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</si>
  <si>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</si>
  <si>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</si>
  <si>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</si>
  <si>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</si>
  <si>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</si>
  <si>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</si>
  <si>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</si>
  <si>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</si>
  <si>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</si>
  <si>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</si>
  <si>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</si>
  <si>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</si>
  <si>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</si>
  <si>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</si>
  <si>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</si>
  <si>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</si>
  <si>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</si>
  <si>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</si>
  <si>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</si>
  <si>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</si>
  <si>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</si>
  <si>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</si>
  <si>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</si>
  <si>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</si>
  <si>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</si>
  <si>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</si>
  <si>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</si>
  <si>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</si>
  <si>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</si>
  <si>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</si>
  <si>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</si>
  <si>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</si>
  <si>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</si>
  <si>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</si>
  <si>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</si>
  <si>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</si>
  <si>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</si>
  <si>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</si>
  <si>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</si>
  <si>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</si>
  <si>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</si>
  <si>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</si>
  <si>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</si>
  <si>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</si>
  <si>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</si>
  <si>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</si>
  <si>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</si>
  <si>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</si>
  <si>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</si>
  <si>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</si>
  <si>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</si>
  <si>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</si>
  <si>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</si>
  <si>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</si>
  <si>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</si>
  <si>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</si>
  <si>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</si>
  <si>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</si>
  <si>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</si>
  <si>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</si>
  <si>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</si>
  <si>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</si>
  <si>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</si>
  <si>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</si>
  <si>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</si>
  <si>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</si>
  <si>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</si>
  <si>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</si>
  <si>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</si>
  <si>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</si>
  <si>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</si>
  <si>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</si>
  <si>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</si>
  <si>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</si>
  <si>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</si>
  <si>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</si>
  <si>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</si>
  <si>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</si>
  <si>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</si>
  <si>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</si>
  <si>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</si>
  <si>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</si>
  <si>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</si>
  <si>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</si>
  <si>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</si>
  <si>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</si>
  <si>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</si>
  <si>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</si>
  <si>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</si>
  <si>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</si>
  <si>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</si>
  <si>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</si>
  <si>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</si>
  <si>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</si>
  <si>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</si>
  <si>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</si>
  <si>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</si>
  <si>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</si>
  <si>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</si>
  <si>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</si>
  <si>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</si>
  <si>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</si>
  <si>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</si>
  <si>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</si>
  <si>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</si>
  <si>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</si>
  <si>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</si>
  <si>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</si>
  <si>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</si>
  <si>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</si>
  <si>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</si>
  <si>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</si>
  <si>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</si>
  <si>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</si>
  <si>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</si>
  <si>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</si>
  <si>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</si>
  <si>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</si>
  <si>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</si>
  <si>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</si>
  <si>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</si>
  <si>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</si>
  <si>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</si>
  <si>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</si>
  <si>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</si>
  <si>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</si>
  <si>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</si>
  <si>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</si>
  <si>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</si>
  <si>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</si>
  <si>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</si>
  <si>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</si>
  <si>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</si>
  <si>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</si>
  <si>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</si>
  <si>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</si>
  <si>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</si>
  <si>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</si>
  <si>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</si>
  <si>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</si>
  <si>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</si>
  <si>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</si>
  <si>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</si>
  <si>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</si>
  <si>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</si>
  <si>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</si>
  <si>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</si>
  <si>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</si>
  <si>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</si>
  <si>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</si>
  <si>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</si>
  <si>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</si>
  <si>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</si>
  <si>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</si>
  <si>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</si>
  <si>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</si>
  <si>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</si>
  <si>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</si>
  <si>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</si>
  <si>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</si>
  <si>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</si>
  <si>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</si>
  <si>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</si>
  <si>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</si>
  <si>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</si>
  <si>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</si>
  <si>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</si>
  <si>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</si>
  <si>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</si>
  <si>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</si>
  <si>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</si>
  <si>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</si>
  <si>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</si>
  <si>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</si>
  <si>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</si>
  <si>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</si>
  <si>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</si>
  <si>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</si>
  <si>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</si>
  <si>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</si>
  <si>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</si>
  <si>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</si>
  <si>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</si>
  <si>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</si>
  <si>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</si>
  <si>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</si>
  <si>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</si>
  <si>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</si>
  <si>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</si>
  <si>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</si>
  <si>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</si>
  <si>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</si>
  <si>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</si>
  <si>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</si>
  <si>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</si>
  <si>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</si>
  <si>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</si>
  <si>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</si>
  <si>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</si>
  <si>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</si>
  <si>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</si>
  <si>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</si>
  <si>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</si>
  <si>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</si>
  <si>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</si>
  <si>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</si>
  <si>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</si>
  <si>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</si>
  <si>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</si>
  <si>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</si>
  <si>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</si>
  <si>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</si>
  <si>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</si>
  <si>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</si>
  <si>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</si>
  <si>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</si>
  <si>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</si>
  <si>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</si>
  <si>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</si>
  <si>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</si>
  <si>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</si>
  <si>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</si>
  <si>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</si>
  <si>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</si>
  <si>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</si>
  <si>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</si>
  <si>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</si>
  <si>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</si>
  <si>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</si>
  <si>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</si>
  <si>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</si>
  <si>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</si>
  <si>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</si>
  <si>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</si>
  <si>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</si>
  <si>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</si>
  <si>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</si>
  <si>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</si>
  <si>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</si>
  <si>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</si>
  <si>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</si>
  <si>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</si>
  <si>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</si>
  <si>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</si>
  <si>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</si>
  <si>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</si>
  <si>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</si>
  <si>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</si>
  <si>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</si>
  <si>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</si>
  <si>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</si>
  <si>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</si>
  <si>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</si>
  <si>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</si>
  <si>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</si>
  <si>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</si>
  <si>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</si>
  <si>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</si>
  <si>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</si>
  <si>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</si>
  <si>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</si>
  <si>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</si>
  <si>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</si>
  <si>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</si>
  <si>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</si>
  <si>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</si>
  <si>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</si>
  <si>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</si>
  <si>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</si>
  <si>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</si>
  <si>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</si>
  <si>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</si>
  <si>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</si>
  <si>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</si>
  <si>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</si>
  <si>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</si>
  <si>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</si>
  <si>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</si>
  <si>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</si>
  <si>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</si>
  <si>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</si>
  <si>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</si>
  <si>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</si>
  <si>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</si>
  <si>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</si>
  <si>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</si>
  <si>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</si>
  <si>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</si>
  <si>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</si>
  <si>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</si>
  <si>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</si>
  <si>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</si>
  <si>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</si>
  <si>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</si>
  <si>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</si>
  <si>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</si>
  <si>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</si>
  <si>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</si>
  <si>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</si>
  <si>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</si>
  <si>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</si>
  <si>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</si>
  <si>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</si>
  <si>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</si>
  <si>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</si>
  <si>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</si>
  <si>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</si>
  <si>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</si>
  <si>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</si>
  <si>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</si>
  <si>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</si>
  <si>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</si>
  <si>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</si>
  <si>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</si>
  <si>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</si>
  <si>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</si>
  <si>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</si>
  <si>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</si>
  <si>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</si>
  <si>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</si>
  <si>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</si>
  <si>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</si>
  <si>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</si>
  <si>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</si>
  <si>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</si>
  <si>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</si>
  <si>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</si>
  <si>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</si>
  <si>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</si>
  <si>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</si>
  <si>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</si>
  <si>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</si>
  <si>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</si>
  <si>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</si>
  <si>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</si>
  <si>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</si>
  <si>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</si>
  <si>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</si>
  <si>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</si>
  <si>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</si>
  <si>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</si>
  <si>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</si>
  <si>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</si>
  <si>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</si>
  <si>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</si>
  <si>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</si>
  <si>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</si>
  <si>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</si>
  <si>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</si>
  <si>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</si>
  <si>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</si>
  <si>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</si>
  <si>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</si>
  <si>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</si>
  <si>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</si>
  <si>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</si>
  <si>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</si>
  <si>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</si>
  <si>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</si>
  <si>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</si>
  <si>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</si>
  <si>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</si>
  <si>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</si>
  <si>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</si>
  <si>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</si>
  <si>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</si>
  <si>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</si>
  <si>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</si>
  <si>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</si>
  <si>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</si>
  <si>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</si>
  <si>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</si>
  <si>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</si>
  <si>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</si>
  <si>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</si>
  <si>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</si>
  <si>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</si>
  <si>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</si>
  <si>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</si>
  <si>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</si>
  <si>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</si>
  <si>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</si>
  <si>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</si>
  <si>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</si>
  <si>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</si>
  <si>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</si>
  <si>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</si>
  <si>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</si>
  <si>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</si>
  <si>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</si>
  <si>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</si>
  <si>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</si>
  <si>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</si>
  <si>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</si>
  <si>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</si>
  <si>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</si>
  <si>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</si>
  <si>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</si>
  <si>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</si>
  <si>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</si>
  <si>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</si>
  <si>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</si>
  <si>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</si>
  <si>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</si>
  <si>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</si>
  <si>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</si>
  <si>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</si>
  <si>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</si>
  <si>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</si>
  <si>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</si>
  <si>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</si>
  <si>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</si>
  <si>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</si>
  <si>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</si>
  <si>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</si>
  <si>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</si>
  <si>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</si>
  <si>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</si>
  <si>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</si>
  <si>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</si>
  <si>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</si>
  <si>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</si>
  <si>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</si>
  <si>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</si>
  <si>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</si>
  <si>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</si>
  <si>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</si>
  <si>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</si>
  <si>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</si>
  <si>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</si>
  <si>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</si>
  <si>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</si>
  <si>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</si>
  <si>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</si>
  <si>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</si>
  <si>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</si>
  <si>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</si>
  <si>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</si>
  <si>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</si>
  <si>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</si>
  <si>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</si>
  <si>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</si>
  <si>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</si>
  <si>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</si>
  <si>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</si>
  <si>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</si>
  <si>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</si>
  <si>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</si>
  <si>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</si>
  <si>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</si>
  <si>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</si>
  <si>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</si>
  <si>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</si>
  <si>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</si>
  <si>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</si>
  <si>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</si>
  <si>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</si>
  <si>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</si>
  <si>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</si>
  <si>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</si>
  <si>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</si>
  <si>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</si>
  <si>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</si>
  <si>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</si>
  <si>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</si>
  <si>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</si>
  <si>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</si>
  <si>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</si>
  <si>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</si>
  <si>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</si>
  <si>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</si>
  <si>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</si>
  <si>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</si>
  <si>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</si>
  <si>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</si>
  <si>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</si>
  <si>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</si>
  <si>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</si>
  <si>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</si>
  <si>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</si>
  <si>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</si>
  <si>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</si>
  <si>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</si>
  <si>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</si>
  <si>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</si>
  <si>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</si>
  <si>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</si>
  <si>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</si>
  <si>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</si>
  <si>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</si>
  <si>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</si>
  <si>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</si>
  <si>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</si>
  <si>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</si>
  <si>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</si>
  <si>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</si>
  <si>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</si>
  <si>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</si>
  <si>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</si>
  <si>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</si>
  <si>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</si>
  <si>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</si>
  <si>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</si>
  <si>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</si>
  <si>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</si>
  <si>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</si>
  <si>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</si>
  <si>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</si>
  <si>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</si>
  <si>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</si>
  <si>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</si>
  <si>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</si>
  <si>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</si>
  <si>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</si>
  <si>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</si>
  <si>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</si>
  <si>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</si>
  <si>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</si>
  <si>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</si>
  <si>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</si>
  <si>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</si>
  <si>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</si>
  <si>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</si>
  <si>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</si>
  <si>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</si>
  <si>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</si>
  <si>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</si>
  <si>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</si>
  <si>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</si>
  <si>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</si>
  <si>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</si>
  <si>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</si>
  <si>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</si>
  <si>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</si>
  <si>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</si>
  <si>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</si>
  <si>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</si>
  <si>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</si>
  <si>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</si>
  <si>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</si>
  <si>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</si>
  <si>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</si>
  <si>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</si>
  <si>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</si>
  <si>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</si>
  <si>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</si>
  <si>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</si>
  <si>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</si>
  <si>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</si>
  <si>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</si>
  <si>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</si>
  <si>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</si>
  <si>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</si>
  <si>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</si>
  <si>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</si>
  <si>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</si>
  <si>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</si>
  <si>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</si>
  <si>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</si>
  <si>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</si>
  <si>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</si>
  <si>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</si>
  <si>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</si>
  <si>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</si>
  <si>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</si>
  <si>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</si>
  <si>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</si>
  <si>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</si>
  <si>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</si>
  <si>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</si>
  <si>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</si>
  <si>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</si>
  <si>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</si>
  <si>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</si>
  <si>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</si>
  <si>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</si>
  <si>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</si>
  <si>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</si>
  <si>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</si>
  <si>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</si>
  <si>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</si>
  <si>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</si>
  <si>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</si>
  <si>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</si>
  <si>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</si>
  <si>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</si>
  <si>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</si>
  <si>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</si>
  <si>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</si>
  <si>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</si>
  <si>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</si>
  <si>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</si>
  <si>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</si>
  <si>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</si>
  <si>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</si>
  <si>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</si>
  <si>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</si>
  <si>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</si>
  <si>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</si>
  <si>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</si>
  <si>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</si>
  <si>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</si>
  <si>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</si>
  <si>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</si>
  <si>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</si>
  <si>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</si>
  <si>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</si>
  <si>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</si>
  <si>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</si>
  <si>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</si>
  <si>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</si>
  <si>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</si>
  <si>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</si>
  <si>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</si>
  <si>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</si>
  <si>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</si>
  <si>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</si>
  <si>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</si>
  <si>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</si>
  <si>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</si>
  <si>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</si>
  <si>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</si>
  <si>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</si>
  <si>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</si>
  <si>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</si>
  <si>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</si>
  <si>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</si>
  <si>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</si>
  <si>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</si>
  <si>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</si>
  <si>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</si>
  <si>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</si>
  <si>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</si>
  <si>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</si>
  <si>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</si>
  <si>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</si>
  <si>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</si>
  <si>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</si>
  <si>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</si>
  <si>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</si>
  <si>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</si>
  <si>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</si>
  <si>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</si>
  <si>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</si>
  <si>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</si>
  <si>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</si>
  <si>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</si>
  <si>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</si>
  <si>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</si>
  <si>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</si>
  <si>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</si>
  <si>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</si>
  <si>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</si>
  <si>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</si>
  <si>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</si>
  <si>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</si>
  <si>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</si>
  <si>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</si>
  <si>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</si>
  <si>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</si>
  <si>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</si>
  <si>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</si>
  <si>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</si>
  <si>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</si>
  <si>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</si>
  <si>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</si>
  <si>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</si>
  <si>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</si>
  <si>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</si>
  <si>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</si>
  <si>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</si>
  <si>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</si>
  <si>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</si>
  <si>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</si>
  <si>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</si>
  <si>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</si>
  <si>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</si>
  <si>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</si>
  <si>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</si>
  <si>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</si>
  <si>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</si>
  <si>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</si>
  <si>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</si>
  <si>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</si>
  <si>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</si>
  <si>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</si>
  <si>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</si>
  <si>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</si>
  <si>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</si>
  <si>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</si>
  <si>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</si>
  <si>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</si>
  <si>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</si>
  <si>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</si>
  <si>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</si>
  <si>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</si>
  <si>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</si>
  <si>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</si>
  <si>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</si>
  <si>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</si>
  <si>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</si>
  <si>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</si>
  <si>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</si>
  <si>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</si>
  <si>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</si>
  <si>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</si>
  <si>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</si>
  <si>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</si>
  <si>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</si>
  <si>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</si>
  <si>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</si>
  <si>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</si>
  <si>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</si>
  <si>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</si>
  <si>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</si>
  <si>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</si>
  <si>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</si>
  <si>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</si>
  <si>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</si>
  <si>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</si>
  <si>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</si>
  <si>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</si>
  <si>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</si>
  <si>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</si>
  <si>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</si>
  <si>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</si>
  <si>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</si>
  <si>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</si>
  <si>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</si>
  <si>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</si>
  <si>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</si>
  <si>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</si>
  <si>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</si>
  <si>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</si>
  <si>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</si>
  <si>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</si>
  <si>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</si>
  <si>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</si>
  <si>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</si>
  <si>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</si>
  <si>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</si>
  <si>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</si>
  <si>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</si>
  <si>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</si>
  <si>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</si>
  <si>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</si>
  <si>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</si>
  <si>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</si>
  <si>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</si>
  <si>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</si>
  <si>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</si>
  <si>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</si>
  <si>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</si>
  <si>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</si>
  <si>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</si>
  <si>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</si>
  <si>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</si>
  <si>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</si>
  <si>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</si>
  <si>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</si>
  <si>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</si>
  <si>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</si>
  <si>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</si>
  <si>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</si>
  <si>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</si>
  <si>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</si>
  <si>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</si>
  <si>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</si>
  <si>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</si>
  <si>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</si>
  <si>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</si>
  <si>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</si>
  <si>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</si>
  <si>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</si>
  <si>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</si>
  <si>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</si>
  <si>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</si>
  <si>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</si>
  <si>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</si>
  <si>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</si>
  <si>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</si>
  <si>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</si>
  <si>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</si>
  <si>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</si>
  <si>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</si>
  <si>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</si>
  <si>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</si>
  <si>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</si>
  <si>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</si>
  <si>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</si>
  <si>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</si>
  <si>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</si>
  <si>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</si>
  <si>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</si>
  <si>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</si>
  <si>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</si>
  <si>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</si>
  <si>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</si>
  <si>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</si>
  <si>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</si>
  <si>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</si>
  <si>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</si>
  <si>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</si>
  <si>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</si>
  <si>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</si>
  <si>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</si>
  <si>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</si>
  <si>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</si>
  <si>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</si>
  <si>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</si>
  <si>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</si>
  <si>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</si>
  <si>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</si>
  <si>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</si>
  <si>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</si>
  <si>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</si>
  <si>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</si>
  <si>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</si>
  <si>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</si>
  <si>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</si>
  <si>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</si>
  <si>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</si>
  <si>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</si>
  <si>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</si>
  <si>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</si>
  <si>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</si>
  <si>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</si>
  <si>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</si>
  <si>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</si>
  <si>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</si>
  <si>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</si>
  <si>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</si>
  <si>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</si>
  <si>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</si>
  <si>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</si>
  <si>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</si>
  <si>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</si>
  <si>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</si>
  <si>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</si>
  <si>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</si>
  <si>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</si>
  <si>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</si>
  <si>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</si>
  <si>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</si>
  <si>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</si>
  <si>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</si>
  <si>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</si>
  <si>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</si>
  <si>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</si>
  <si>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</si>
  <si>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</si>
  <si>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</si>
  <si>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</si>
  <si>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</si>
  <si>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</si>
  <si>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</si>
  <si>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</si>
  <si>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</si>
  <si>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</si>
  <si>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</si>
  <si>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</si>
  <si>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</si>
  <si>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</si>
  <si>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</si>
  <si>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</si>
  <si>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</si>
  <si>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</si>
  <si>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</si>
  <si>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</si>
  <si>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</si>
  <si>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</si>
  <si>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</si>
  <si>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</si>
  <si>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</si>
  <si>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</si>
  <si>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</si>
  <si>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</si>
  <si>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</si>
  <si>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</si>
  <si>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</si>
  <si>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</si>
  <si>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</si>
  <si>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</si>
  <si>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</si>
  <si>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</si>
  <si>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</si>
  <si>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</si>
  <si>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</si>
  <si>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</si>
  <si>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</si>
  <si>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</si>
  <si>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</si>
  <si>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</si>
  <si>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</si>
  <si>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</si>
  <si>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</si>
  <si>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</si>
  <si>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</si>
  <si>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</si>
  <si>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</si>
  <si>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</si>
  <si>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</si>
  <si>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</si>
  <si>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</si>
  <si>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</si>
  <si>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</si>
  <si>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</si>
  <si>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</si>
  <si>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</si>
  <si>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</si>
  <si>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</si>
  <si>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</si>
  <si>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</si>
  <si>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</si>
  <si>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</si>
  <si>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</si>
  <si>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</si>
  <si>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</si>
  <si>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</si>
  <si>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</si>
  <si>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</si>
  <si>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</si>
  <si>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</si>
  <si>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</si>
  <si>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</si>
  <si>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</si>
  <si>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</si>
  <si>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</si>
  <si>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</si>
  <si>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</si>
  <si>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</si>
  <si>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</si>
  <si>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</si>
  <si>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</si>
  <si>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</si>
  <si>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</si>
  <si>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</si>
  <si>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</si>
  <si>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</si>
  <si>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</si>
  <si>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</si>
  <si>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</si>
  <si>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</si>
  <si>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</si>
  <si>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</si>
  <si>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</si>
  <si>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</si>
  <si>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</si>
  <si>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</si>
  <si>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</si>
  <si>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</si>
  <si>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</si>
  <si>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</si>
  <si>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</si>
  <si>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</si>
  <si>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</si>
  <si>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</si>
  <si>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</si>
  <si>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</si>
  <si>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</si>
  <si>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</si>
  <si>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</si>
  <si>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</si>
  <si>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</si>
  <si>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</si>
  <si>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</si>
  <si>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</si>
  <si>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</si>
  <si>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</si>
  <si>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</si>
  <si>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</si>
  <si>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</si>
  <si>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</si>
  <si>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</si>
  <si>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</si>
  <si>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</si>
  <si>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</si>
  <si>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</si>
  <si>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</si>
  <si>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</si>
  <si>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</si>
  <si>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</si>
  <si>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</si>
  <si>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</si>
  <si>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</si>
  <si>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</si>
  <si>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</si>
  <si>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</si>
  <si>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</si>
  <si>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</si>
  <si>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</si>
  <si>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</si>
  <si>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</si>
  <si>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</si>
  <si>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</si>
  <si>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</si>
  <si>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</si>
  <si>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</si>
  <si>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</si>
  <si>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</si>
  <si>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</si>
  <si>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</si>
  <si>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</si>
  <si>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</si>
  <si>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</si>
  <si>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</si>
  <si>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</si>
  <si>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</si>
  <si>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</si>
  <si>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</si>
  <si>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</si>
  <si>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</si>
  <si>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</si>
  <si>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</si>
  <si>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</si>
  <si>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</si>
  <si>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</si>
  <si>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</si>
  <si>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</si>
  <si>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</si>
  <si>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</si>
  <si>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</si>
  <si>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</si>
  <si>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</si>
  <si>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</si>
  <si>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</si>
  <si>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</si>
  <si>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</si>
  <si>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</si>
  <si>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</si>
  <si>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</si>
  <si>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</si>
  <si>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</si>
  <si>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</si>
  <si>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</si>
  <si>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</si>
  <si>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</si>
  <si>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</si>
  <si>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</si>
  <si>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</si>
  <si>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</si>
  <si>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</si>
  <si>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</si>
  <si>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</si>
  <si>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</si>
  <si>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</si>
  <si>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</si>
  <si>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</si>
  <si>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</si>
  <si>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</si>
  <si>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</si>
  <si>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</si>
  <si>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</si>
  <si>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</si>
  <si>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</si>
  <si>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</si>
  <si>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</si>
  <si>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</si>
  <si>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</si>
  <si>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</si>
  <si>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</si>
  <si>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</si>
  <si>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</si>
  <si>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</si>
  <si>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</si>
  <si>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</si>
  <si>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</si>
  <si>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</si>
  <si>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</si>
  <si>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</si>
  <si>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</si>
  <si>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</si>
  <si>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</si>
  <si>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</si>
  <si>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</si>
  <si>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</si>
  <si>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</si>
  <si>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</si>
  <si>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</si>
  <si>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</si>
  <si>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</si>
  <si>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</si>
  <si>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</si>
  <si>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</si>
  <si>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</si>
  <si>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</si>
  <si>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</si>
  <si>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</si>
  <si>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</si>
  <si>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</si>
  <si>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</si>
  <si>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</si>
  <si>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</si>
  <si>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</si>
  <si>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</si>
  <si>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</si>
  <si>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</si>
  <si>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</si>
  <si>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</si>
  <si>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</si>
  <si>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</si>
  <si>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</si>
  <si>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</si>
  <si>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</si>
  <si>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</si>
  <si>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</si>
  <si>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</si>
  <si>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</si>
  <si>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</si>
  <si>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</si>
  <si>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</si>
  <si>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</si>
  <si>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</si>
  <si>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</si>
  <si>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</si>
  <si>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</si>
  <si>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</si>
  <si>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</si>
  <si>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</si>
  <si>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</si>
  <si>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</si>
  <si>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</si>
  <si>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</si>
  <si>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</si>
  <si>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</si>
  <si>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</si>
  <si>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</si>
  <si>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</si>
  <si>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</si>
  <si>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</si>
  <si>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</si>
  <si>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</si>
  <si>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</si>
  <si>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</si>
  <si>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</si>
  <si>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</si>
  <si>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</si>
  <si>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</si>
  <si>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</si>
  <si>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</si>
  <si>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</si>
  <si>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</si>
  <si>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</si>
  <si>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</si>
  <si>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</si>
  <si>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</si>
  <si>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</si>
  <si>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</si>
  <si>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</si>
  <si>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</si>
  <si>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</si>
  <si>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</si>
  <si>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</si>
  <si>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</si>
  <si>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</si>
  <si>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</si>
  <si>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</si>
  <si>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</si>
  <si>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</si>
  <si>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</si>
  <si>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</si>
  <si>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</si>
  <si>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</si>
  <si>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</si>
  <si>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</si>
  <si>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</si>
  <si>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</si>
  <si>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</si>
  <si>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</si>
  <si>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</si>
  <si>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</si>
  <si>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</si>
  <si>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</si>
  <si>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</si>
  <si>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</si>
  <si>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</si>
  <si>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</si>
  <si>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</si>
  <si>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</si>
  <si>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</si>
  <si>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</si>
  <si>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</si>
  <si>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</si>
  <si>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</si>
  <si>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</si>
  <si>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</si>
  <si>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</si>
  <si>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</si>
  <si>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</si>
  <si>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</si>
  <si>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</si>
  <si>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</si>
  <si>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</si>
  <si>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</si>
  <si>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</si>
  <si>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</si>
  <si>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</si>
  <si>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</si>
  <si>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</si>
  <si>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</si>
  <si>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</si>
  <si>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</si>
  <si>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</si>
  <si>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</si>
  <si>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</si>
  <si>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</si>
  <si>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</si>
  <si>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</si>
  <si>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</si>
  <si>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</si>
  <si>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</si>
  <si>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</si>
  <si>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</si>
  <si>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</si>
  <si>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</si>
  <si>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</si>
  <si>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</si>
  <si>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</si>
  <si>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</si>
  <si>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</si>
  <si>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</si>
  <si>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</si>
  <si>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</si>
  <si>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</si>
  <si>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</si>
  <si>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</si>
  <si>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</si>
  <si>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</si>
  <si>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</si>
  <si>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</si>
  <si>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</si>
  <si>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</si>
  <si>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</si>
  <si>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</si>
  <si>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</si>
  <si>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</si>
  <si>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</si>
  <si>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</si>
  <si>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</si>
  <si>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</si>
  <si>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</si>
  <si>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</si>
  <si>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</si>
  <si>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</si>
  <si>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</si>
  <si>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</si>
  <si>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</si>
  <si>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</si>
  <si>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</si>
  <si>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</si>
  <si>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</si>
  <si>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</si>
  <si>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</si>
  <si>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</si>
  <si>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</si>
  <si>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</si>
  <si>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</si>
  <si>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</si>
  <si>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</si>
  <si>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</si>
  <si>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</si>
  <si>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</si>
  <si>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</si>
  <si>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</si>
  <si>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</si>
  <si>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</si>
  <si>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</si>
  <si>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</si>
  <si>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</si>
  <si>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</si>
  <si>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</si>
  <si>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</si>
  <si>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</si>
  <si>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</si>
  <si>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</si>
  <si>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</si>
  <si>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</si>
  <si>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</si>
  <si>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</si>
  <si>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</si>
  <si>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</si>
  <si>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</si>
  <si>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</si>
  <si>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</si>
  <si>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</si>
  <si>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</si>
  <si>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</si>
  <si>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</si>
  <si>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</si>
  <si>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</si>
  <si>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</si>
  <si>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</si>
  <si>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</si>
  <si>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</si>
  <si>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</si>
  <si>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</si>
  <si>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</si>
  <si>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</si>
  <si>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</si>
  <si>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</si>
  <si>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</si>
  <si>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</si>
  <si>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</si>
  <si>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</si>
  <si>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</si>
  <si>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</si>
  <si>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</si>
  <si>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</si>
  <si>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</si>
  <si>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</si>
  <si>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</si>
  <si>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</si>
  <si>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</si>
  <si>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</si>
  <si>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</si>
  <si>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</si>
  <si>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</si>
  <si>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</si>
  <si>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</si>
  <si>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</si>
  <si>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</si>
  <si>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</si>
  <si>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</si>
  <si>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</si>
  <si>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</si>
  <si>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</si>
  <si>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</si>
  <si>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</si>
  <si>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</si>
  <si>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</si>
  <si>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</si>
  <si>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</si>
  <si>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</si>
  <si>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</si>
  <si>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</si>
  <si>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</si>
  <si>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</si>
  <si>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</si>
  <si>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</si>
  <si>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</si>
  <si>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</si>
  <si>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</si>
  <si>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</si>
  <si>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</si>
  <si>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</si>
  <si>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</si>
  <si>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</si>
  <si>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</si>
  <si>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</si>
  <si>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</si>
  <si>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</si>
  <si>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</si>
  <si>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</si>
  <si>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</si>
  <si>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</si>
  <si>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</si>
  <si>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</si>
  <si>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</si>
  <si>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</si>
  <si>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</si>
  <si>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</si>
  <si>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</si>
  <si>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</si>
  <si>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</si>
  <si>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</si>
  <si>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</si>
  <si>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</si>
  <si>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</si>
  <si>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</si>
  <si>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</si>
  <si>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</si>
  <si>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</si>
  <si>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</si>
  <si>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</si>
  <si>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</si>
  <si>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</si>
  <si>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</si>
  <si>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</si>
  <si>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</si>
  <si>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</si>
  <si>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</si>
  <si>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</si>
  <si>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</si>
  <si>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</si>
  <si>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</si>
  <si>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</si>
  <si>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</si>
  <si>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</si>
  <si>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</si>
  <si>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</si>
  <si>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</si>
  <si>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</si>
  <si>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</si>
  <si>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</si>
  <si>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</si>
  <si>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</si>
  <si>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</si>
  <si>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</si>
  <si>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</si>
  <si>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</si>
  <si>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</si>
  <si>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</si>
  <si>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</si>
  <si>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</si>
  <si>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</si>
  <si>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</si>
  <si>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</si>
  <si>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</si>
  <si>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</si>
  <si>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</si>
  <si>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</si>
  <si>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</si>
  <si>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</si>
  <si>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</si>
  <si>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</si>
  <si>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</si>
  <si>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</si>
  <si>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</si>
  <si>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</si>
  <si>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</si>
  <si>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</si>
  <si>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</si>
  <si>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</si>
  <si>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</si>
  <si>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</si>
  <si>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</si>
  <si>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</si>
  <si>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</si>
  <si>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</si>
  <si>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</si>
  <si>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</si>
  <si>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</si>
  <si>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</si>
  <si>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</si>
  <si>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</si>
  <si>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</si>
  <si>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</si>
  <si>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</si>
  <si>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</si>
  <si>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</si>
  <si>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</si>
  <si>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</si>
  <si>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</si>
  <si>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</si>
  <si>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</si>
  <si>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</si>
  <si>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</si>
  <si>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</si>
  <si>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</si>
  <si>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</si>
  <si>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</si>
  <si>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</si>
  <si>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</si>
  <si>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</si>
  <si>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</si>
  <si>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</si>
  <si>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</si>
  <si>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</si>
  <si>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</si>
  <si>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</si>
  <si>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</si>
  <si>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</si>
  <si>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</si>
  <si>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</si>
  <si>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</si>
  <si>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</si>
  <si>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</si>
  <si>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</si>
  <si>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</si>
  <si>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</si>
  <si>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</si>
  <si>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</si>
  <si>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</si>
  <si>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</si>
  <si>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</si>
  <si>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</si>
  <si>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</si>
  <si>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</si>
  <si>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</si>
  <si>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</si>
  <si>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</si>
  <si>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</si>
  <si>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</si>
  <si>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</si>
  <si>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</si>
  <si>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</si>
  <si>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</si>
  <si>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</si>
  <si>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</si>
  <si>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</si>
  <si>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</si>
  <si>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</si>
  <si>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</si>
  <si>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</si>
  <si>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</si>
  <si>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</si>
  <si>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</si>
  <si>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</si>
  <si>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</si>
  <si>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</si>
  <si>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</si>
  <si>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</si>
  <si>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</si>
  <si>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</si>
  <si>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</si>
  <si>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</si>
  <si>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</si>
  <si>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</si>
  <si>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</si>
  <si>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</si>
  <si>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</si>
  <si>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</si>
  <si>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</si>
  <si>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</si>
  <si>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</si>
  <si>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</si>
  <si>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</si>
  <si>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</si>
  <si>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</si>
  <si>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</si>
  <si>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</si>
  <si>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</si>
  <si>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</si>
  <si>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</si>
  <si>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</si>
  <si>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</si>
  <si>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</si>
  <si>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</si>
  <si>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</si>
  <si>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</si>
  <si>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</si>
  <si>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</si>
  <si>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</si>
  <si>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</si>
  <si>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</si>
  <si>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</si>
  <si>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</si>
  <si>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</si>
  <si>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</si>
  <si>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</si>
  <si>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</si>
  <si>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</si>
  <si>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</si>
  <si>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</si>
  <si>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</si>
  <si>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</si>
  <si>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</si>
  <si>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</si>
  <si>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</si>
  <si>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</si>
  <si>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</si>
  <si>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</si>
  <si>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</si>
  <si>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</si>
  <si>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</si>
  <si>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</si>
  <si>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</si>
  <si>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</si>
  <si>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</si>
  <si>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</si>
  <si>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</si>
  <si>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</si>
  <si>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</si>
  <si>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</si>
  <si>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</si>
  <si>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</si>
  <si>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</si>
  <si>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</si>
  <si>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</si>
  <si>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</si>
  <si>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</si>
  <si>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</si>
  <si>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</si>
  <si>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</si>
  <si>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</si>
  <si>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</si>
  <si>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</si>
  <si>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</si>
  <si>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</si>
  <si>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</si>
  <si>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</si>
  <si>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</si>
  <si>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</si>
  <si>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</si>
  <si>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</si>
  <si>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</si>
  <si>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</si>
  <si>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</si>
  <si>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</si>
  <si>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</si>
  <si>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</si>
  <si>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</si>
  <si>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</si>
  <si>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</si>
  <si>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</si>
  <si>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</si>
  <si>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</si>
  <si>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</si>
  <si>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</si>
  <si>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</si>
  <si>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</si>
  <si>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</si>
  <si>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</si>
  <si>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</si>
  <si>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</si>
  <si>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</si>
  <si>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</si>
  <si>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</si>
  <si>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</si>
  <si>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</si>
  <si>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</si>
  <si>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</si>
  <si>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</si>
  <si>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</si>
  <si>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</si>
  <si>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</si>
  <si>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</si>
  <si>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</si>
  <si>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</si>
  <si>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</si>
  <si>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</si>
  <si>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</si>
  <si>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</si>
  <si>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</si>
  <si>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</si>
  <si>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</si>
  <si>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</si>
  <si>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</si>
  <si>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</si>
  <si>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</si>
  <si>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</si>
  <si>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</si>
  <si>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</si>
  <si>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</si>
  <si>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</si>
  <si>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</si>
  <si>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</si>
  <si>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</si>
  <si>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</si>
  <si>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</si>
  <si>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</si>
  <si>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</si>
  <si>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</si>
  <si>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</si>
  <si>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</si>
  <si>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</si>
  <si>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</si>
  <si>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</si>
  <si>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</si>
  <si>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</si>
  <si>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</si>
  <si>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</si>
  <si>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</si>
  <si>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</si>
  <si>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</si>
  <si>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</si>
  <si>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</si>
  <si>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</si>
  <si>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</si>
  <si>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</si>
  <si>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</si>
  <si>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</si>
  <si>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</si>
  <si>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</si>
  <si>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</si>
  <si>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</si>
  <si>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</si>
  <si>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</si>
  <si>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</si>
  <si>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</si>
  <si>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</si>
  <si>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</si>
  <si>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</si>
  <si>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</si>
  <si>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</si>
  <si>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</si>
  <si>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</si>
  <si>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</si>
  <si>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</si>
  <si>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</si>
  <si>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</si>
  <si>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</si>
  <si>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</si>
  <si>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</si>
  <si>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</si>
  <si>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</si>
  <si>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</si>
  <si>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</si>
  <si>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</si>
  <si>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</si>
  <si>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</si>
  <si>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</si>
  <si>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</si>
  <si>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</si>
  <si>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</si>
  <si>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</si>
  <si>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</si>
  <si>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</si>
  <si>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</si>
  <si>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</si>
  <si>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</si>
  <si>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</si>
  <si>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</si>
  <si>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</si>
  <si>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</si>
  <si>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</si>
  <si>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</si>
  <si>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</si>
  <si>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</si>
  <si>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</si>
  <si>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</si>
  <si>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</si>
  <si>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</si>
  <si>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</si>
  <si>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</si>
  <si>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</si>
  <si>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</si>
  <si>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</si>
  <si>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</si>
  <si>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</si>
  <si>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</si>
  <si>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</si>
  <si>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</si>
  <si>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</si>
  <si>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</si>
  <si>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</si>
  <si>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</si>
  <si>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</si>
  <si>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</si>
  <si>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</si>
  <si>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</si>
  <si>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</si>
  <si>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</si>
  <si>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</si>
  <si>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</si>
  <si>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</si>
  <si>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</si>
  <si>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</si>
  <si>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</si>
  <si>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</si>
  <si>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</si>
  <si>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</si>
  <si>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</si>
  <si>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</si>
  <si>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</si>
  <si>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</si>
  <si>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</si>
  <si>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</si>
  <si>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</si>
  <si>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</si>
  <si>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</si>
  <si>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</si>
  <si>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</si>
  <si>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</si>
  <si>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</si>
  <si>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</si>
  <si>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</si>
  <si>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</si>
  <si>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</si>
  <si>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</si>
  <si>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</si>
  <si>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</si>
  <si>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</si>
  <si>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</si>
  <si>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</si>
  <si>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</si>
  <si>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</si>
  <si>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</si>
  <si>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</si>
  <si>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</si>
  <si>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</si>
  <si>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</si>
  <si>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</si>
  <si>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</si>
  <si>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</si>
  <si>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</si>
  <si>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</si>
  <si>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</si>
  <si>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</si>
  <si>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</si>
  <si>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</si>
  <si>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</si>
  <si>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</si>
  <si>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</si>
  <si>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</si>
  <si>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</si>
  <si>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</si>
  <si>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</si>
  <si>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</si>
  <si>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</si>
  <si>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</si>
  <si>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</si>
  <si>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</si>
  <si>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</si>
  <si>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</si>
  <si>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</si>
  <si>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</si>
  <si>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</si>
  <si>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</si>
  <si>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</si>
  <si>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</si>
  <si>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</si>
  <si>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</si>
  <si>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</si>
  <si>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</si>
  <si>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</si>
  <si>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</si>
  <si>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</si>
  <si>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</si>
  <si>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</si>
  <si>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</si>
  <si>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</si>
  <si>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</si>
  <si>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</si>
  <si>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</si>
  <si>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</si>
  <si>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</si>
  <si>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</si>
  <si>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</si>
  <si>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</si>
  <si>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</si>
  <si>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</si>
  <si>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</si>
  <si>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</si>
  <si>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</si>
  <si>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</si>
  <si>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</si>
  <si>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</si>
  <si>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</si>
  <si>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</si>
  <si>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</si>
  <si>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</si>
  <si>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</si>
  <si>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</si>
  <si>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</si>
  <si>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</si>
  <si>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</si>
  <si>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</si>
  <si>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</si>
  <si>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</si>
  <si>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</si>
  <si>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</si>
  <si>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</si>
  <si>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</si>
  <si>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</si>
  <si>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</si>
  <si>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</si>
  <si>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</si>
  <si>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</si>
  <si>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</si>
  <si>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</si>
  <si>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</si>
  <si>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</si>
  <si>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</si>
  <si>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</si>
  <si>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</si>
  <si>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</si>
  <si>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</si>
  <si>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</si>
  <si>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</si>
  <si>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</si>
  <si>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</si>
  <si>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</si>
  <si>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</si>
  <si>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</si>
  <si>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</si>
  <si>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</si>
  <si>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</si>
  <si>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</si>
  <si>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</si>
  <si>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</si>
  <si>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</si>
  <si>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</si>
  <si>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</si>
  <si>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</si>
  <si>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</si>
  <si>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</si>
  <si>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</si>
  <si>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</si>
  <si>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</si>
  <si>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</si>
  <si>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</si>
  <si>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</si>
  <si>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</si>
  <si>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</si>
  <si>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</si>
  <si>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</si>
  <si>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</si>
  <si>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</si>
  <si>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</si>
  <si>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</si>
  <si>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</si>
  <si>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</si>
  <si>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</si>
  <si>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</si>
  <si>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</si>
  <si>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</si>
  <si>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</si>
  <si>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</si>
  <si>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</si>
  <si>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</si>
  <si>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</si>
  <si>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</si>
  <si>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</si>
  <si>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</si>
  <si>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</si>
  <si>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</si>
  <si>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</si>
  <si>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</si>
  <si>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</si>
  <si>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</si>
  <si>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</si>
  <si>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</si>
  <si>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</si>
  <si>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</si>
  <si>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</si>
  <si>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</si>
  <si>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</si>
  <si>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</si>
  <si>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</si>
  <si>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</si>
  <si>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</si>
  <si>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</si>
  <si>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</si>
  <si>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</si>
  <si>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</si>
  <si>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</si>
  <si>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</si>
  <si>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</si>
  <si>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</si>
  <si>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</si>
  <si>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</si>
  <si>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</si>
  <si>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</si>
  <si>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</si>
  <si>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</si>
  <si>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</si>
  <si>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</si>
  <si>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</si>
  <si>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</si>
  <si>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</si>
  <si>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</si>
  <si>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</si>
  <si>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</si>
  <si>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</si>
  <si>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</si>
  <si>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</si>
  <si>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</si>
  <si>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</si>
  <si>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</si>
  <si>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</si>
  <si>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</si>
  <si>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</si>
  <si>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</si>
  <si>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</si>
  <si>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</si>
  <si>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</si>
  <si>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</si>
  <si>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</si>
  <si>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</si>
  <si>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</si>
  <si>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</si>
  <si>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</si>
  <si>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</si>
  <si>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</si>
  <si>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</si>
  <si>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</si>
  <si>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</si>
  <si>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</si>
  <si>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</si>
  <si>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</si>
  <si>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</si>
  <si>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</si>
  <si>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</si>
  <si>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</si>
  <si>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</si>
  <si>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</si>
  <si>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</si>
  <si>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</si>
  <si>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</si>
  <si>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</si>
  <si>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</si>
  <si>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</si>
  <si>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</si>
  <si>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</si>
  <si>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</si>
  <si>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</si>
  <si>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</si>
  <si>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</si>
  <si>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</si>
  <si>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</si>
  <si>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</si>
  <si>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</si>
  <si>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</si>
  <si>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</si>
  <si>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</si>
  <si>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</si>
  <si>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</si>
  <si>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</si>
  <si>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</si>
  <si>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</si>
  <si>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</si>
  <si>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</si>
  <si>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</si>
  <si>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</si>
  <si>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</si>
  <si>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</si>
  <si>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</si>
  <si>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</si>
  <si>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</si>
  <si>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</si>
  <si>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</si>
  <si>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</si>
  <si>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</si>
  <si>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</si>
  <si>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</si>
  <si>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</si>
  <si>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</si>
  <si>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</si>
  <si>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</si>
  <si>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</si>
  <si>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</si>
  <si>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</si>
  <si>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</si>
  <si>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</si>
  <si>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</si>
  <si>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</si>
  <si>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</si>
  <si>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</si>
  <si>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</si>
  <si>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</si>
  <si>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</si>
  <si>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</si>
  <si>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</si>
  <si>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</si>
  <si>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</si>
  <si>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</si>
  <si>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</si>
  <si>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</si>
  <si>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</si>
  <si>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</si>
  <si>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</si>
  <si>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</si>
  <si>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</si>
  <si>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</si>
  <si>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</si>
  <si>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</si>
  <si>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</si>
  <si>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</si>
  <si>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</si>
  <si>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</si>
  <si>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</si>
  <si>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</si>
  <si>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</si>
  <si>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</si>
  <si>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</si>
  <si>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</si>
  <si>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</si>
  <si>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</si>
  <si>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</si>
  <si>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</si>
  <si>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</si>
  <si>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</si>
  <si>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</si>
  <si>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</si>
  <si>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</si>
  <si>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</si>
  <si>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</si>
  <si>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</si>
  <si>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</si>
  <si>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</si>
  <si>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</si>
  <si>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</si>
  <si>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</si>
  <si>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</si>
  <si>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</si>
  <si>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</si>
  <si>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</si>
  <si>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</si>
  <si>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</si>
  <si>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</si>
  <si>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</si>
  <si>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</si>
  <si>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</si>
  <si>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</si>
  <si>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</si>
  <si>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</si>
  <si>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</si>
  <si>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</si>
  <si>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</si>
  <si>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</si>
  <si>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</si>
  <si>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</si>
  <si>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</si>
  <si>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</si>
  <si>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</si>
  <si>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</si>
  <si>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</si>
  <si>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</si>
  <si>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</si>
  <si>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</si>
  <si>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</si>
  <si>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</si>
  <si>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</si>
  <si>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</si>
  <si>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</si>
  <si>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</si>
  <si>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</si>
  <si>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</si>
  <si>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</si>
  <si>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</si>
  <si>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</si>
  <si>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</si>
  <si>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</si>
  <si>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</si>
  <si>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</si>
  <si>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</si>
  <si>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</si>
  <si>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</si>
  <si>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</si>
  <si>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</si>
  <si>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</si>
  <si>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</si>
  <si>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</si>
  <si>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</si>
  <si>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</si>
  <si>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</si>
  <si>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</si>
  <si>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</si>
  <si>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</si>
  <si>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</si>
  <si>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</si>
  <si>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</si>
  <si>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</si>
  <si>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</si>
  <si>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</si>
  <si>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</si>
  <si>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</si>
  <si>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</si>
  <si>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</si>
  <si>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</si>
  <si>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</si>
  <si>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</si>
  <si>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</si>
  <si>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</si>
  <si>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</si>
  <si>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</si>
  <si>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</si>
  <si>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</si>
  <si>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</si>
  <si>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</si>
  <si>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</si>
  <si>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</si>
  <si>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</si>
  <si>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</si>
  <si>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</si>
  <si>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</si>
  <si>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</si>
  <si>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</si>
  <si>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</si>
  <si>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</si>
  <si>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</si>
  <si>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</si>
  <si>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</si>
  <si>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</si>
  <si>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</si>
  <si>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</si>
  <si>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</si>
  <si>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</si>
  <si>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</si>
  <si>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</si>
  <si>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</si>
  <si>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</si>
  <si>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</si>
  <si>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</si>
  <si>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</si>
  <si>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</si>
  <si>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</si>
  <si>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</si>
  <si>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</si>
  <si>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</si>
  <si>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</si>
  <si>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</si>
  <si>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</si>
  <si>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</si>
  <si>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</si>
  <si>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</si>
  <si>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</si>
  <si>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</si>
  <si>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</si>
  <si>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</si>
  <si>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</si>
  <si>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</si>
  <si>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</si>
  <si>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</si>
  <si>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</si>
  <si>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</si>
  <si>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</si>
  <si>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</si>
  <si>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</si>
  <si>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</si>
  <si>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</si>
  <si>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</si>
  <si>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</si>
  <si>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</si>
  <si>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</si>
  <si>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</si>
  <si>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</si>
  <si>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</si>
  <si>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</si>
  <si>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</si>
  <si>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</si>
  <si>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</si>
  <si>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</si>
  <si>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</si>
  <si>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</si>
  <si>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</si>
  <si>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</si>
  <si>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</si>
  <si>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</si>
  <si>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</si>
  <si>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</si>
  <si>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</si>
  <si>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</si>
  <si>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</si>
  <si>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</si>
  <si>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</si>
  <si>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</si>
  <si>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</si>
  <si>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</si>
  <si>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</si>
  <si>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</si>
  <si>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</si>
  <si>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</si>
  <si>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</si>
  <si>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</si>
  <si>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</si>
  <si>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</si>
  <si>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</si>
  <si>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</si>
  <si>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</si>
  <si>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</si>
  <si>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</si>
  <si>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</si>
  <si>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</si>
  <si>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</si>
  <si>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</si>
  <si>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</si>
  <si>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</si>
  <si>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</si>
  <si>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</si>
  <si>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</si>
  <si>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</si>
  <si>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</si>
  <si>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</si>
  <si>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</si>
  <si>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</si>
  <si>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</si>
  <si>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</si>
  <si>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</si>
  <si>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</si>
  <si>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</si>
  <si>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</si>
  <si>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</si>
  <si>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</si>
  <si>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</si>
  <si>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</si>
  <si>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</si>
  <si>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</si>
  <si>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</si>
  <si>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</si>
  <si>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</si>
  <si>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</si>
  <si>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</si>
  <si>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</si>
  <si>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</si>
  <si>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</si>
  <si>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</si>
  <si>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</si>
  <si>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</si>
  <si>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</si>
  <si>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</si>
  <si>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</si>
  <si>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</si>
  <si>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</si>
  <si>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</si>
  <si>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</si>
  <si>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</si>
  <si>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</si>
  <si>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</si>
  <si>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</si>
  <si>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</si>
  <si>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</si>
  <si>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</si>
  <si>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</si>
  <si>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</si>
  <si>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</si>
  <si>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</si>
  <si>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</si>
  <si>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</si>
  <si>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</si>
  <si>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</si>
  <si>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</si>
  <si>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</si>
  <si>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</si>
  <si>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</si>
  <si>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</si>
  <si>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</si>
  <si>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</si>
  <si>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</si>
  <si>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</si>
  <si>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</si>
  <si>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</si>
  <si>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</si>
  <si>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</si>
  <si>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</si>
  <si>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</si>
  <si>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</si>
  <si>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</si>
  <si>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</si>
  <si>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</si>
  <si>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</si>
  <si>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</si>
  <si>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</si>
  <si>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</si>
  <si>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</si>
  <si>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</si>
  <si>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</si>
  <si>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</si>
  <si>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</si>
  <si>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</si>
  <si>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</si>
  <si>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</si>
  <si>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</si>
  <si>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</si>
  <si>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</si>
  <si>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</si>
  <si>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</si>
  <si>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</si>
  <si>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</si>
  <si>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</si>
  <si>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</si>
  <si>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</si>
  <si>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</si>
  <si>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</si>
  <si>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</si>
  <si>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</si>
  <si>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</si>
  <si>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</si>
  <si>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</si>
  <si>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</si>
  <si>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</si>
  <si>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</si>
  <si>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</si>
  <si>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</si>
  <si>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</si>
  <si>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</si>
  <si>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</si>
  <si>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</si>
  <si>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</si>
  <si>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</si>
  <si>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</si>
  <si>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</si>
  <si>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</si>
  <si>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</si>
  <si>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</si>
  <si>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</si>
  <si>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</si>
  <si>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</si>
  <si>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</si>
  <si>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</si>
  <si>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</si>
  <si>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</si>
  <si>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</si>
  <si>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</si>
  <si>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</si>
  <si>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</si>
  <si>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</si>
  <si>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</si>
  <si>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</si>
  <si>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</si>
  <si>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</si>
  <si>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</si>
  <si>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</si>
  <si>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</si>
  <si>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</si>
  <si>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</si>
  <si>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</si>
  <si>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</si>
  <si>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</si>
  <si>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</si>
  <si>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</si>
  <si>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</si>
  <si>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</si>
  <si>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</si>
  <si>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</si>
  <si>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</si>
  <si>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</si>
  <si>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</si>
  <si>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</si>
  <si>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</si>
  <si>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</si>
  <si>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</si>
  <si>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</si>
  <si>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</si>
  <si>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</si>
  <si>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</si>
  <si>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</si>
  <si>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</si>
  <si>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</si>
  <si>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</si>
  <si>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</si>
  <si>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</si>
  <si>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</si>
  <si>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</si>
  <si>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</si>
  <si>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</si>
  <si>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</si>
  <si>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</si>
  <si>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</si>
  <si>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</si>
  <si>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</si>
  <si>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</si>
  <si>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</si>
  <si>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</si>
  <si>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</si>
  <si>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</si>
  <si>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</si>
  <si>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</si>
  <si>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</si>
  <si>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</si>
  <si>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</si>
  <si>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</si>
  <si>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</si>
  <si>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</si>
  <si>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</si>
  <si>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</si>
  <si>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</si>
  <si>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</si>
  <si>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</si>
  <si>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</si>
  <si>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</si>
  <si>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</si>
  <si>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</si>
  <si>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</si>
  <si>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</si>
  <si>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</si>
  <si>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</si>
  <si>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</si>
  <si>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</si>
  <si>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</si>
  <si>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</si>
  <si>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</si>
  <si>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</si>
  <si>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</si>
  <si>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</si>
  <si>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</si>
  <si>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</si>
  <si>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</si>
  <si>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</si>
  <si>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</si>
  <si>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</si>
  <si>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</si>
  <si>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</si>
  <si>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</si>
  <si>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</si>
  <si>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</si>
  <si>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</si>
  <si>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</si>
  <si>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</si>
  <si>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</si>
  <si>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</si>
  <si>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</si>
  <si>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</si>
  <si>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</si>
  <si>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</si>
  <si>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</si>
  <si>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</si>
  <si>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</si>
  <si>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</si>
  <si>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</si>
  <si>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</si>
  <si>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</si>
  <si>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</si>
  <si>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</si>
  <si>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</si>
  <si>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</si>
  <si>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</si>
  <si>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</si>
  <si>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</si>
  <si>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</si>
  <si>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</si>
  <si>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</si>
  <si>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</si>
  <si>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</si>
  <si>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</si>
  <si>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</si>
  <si>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</si>
  <si>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</si>
  <si>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</si>
  <si>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</si>
  <si>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</si>
  <si>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</si>
  <si>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</si>
  <si>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</si>
  <si>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</si>
  <si>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</si>
  <si>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</si>
  <si>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</si>
  <si>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</si>
  <si>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</si>
  <si>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</si>
  <si>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</si>
  <si>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</si>
  <si>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</si>
  <si>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</si>
  <si>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</si>
  <si>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</si>
  <si>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</si>
  <si>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</si>
  <si>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</si>
  <si>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</si>
  <si>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</si>
  <si>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</si>
  <si>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</si>
  <si>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</si>
  <si>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</si>
  <si>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</si>
  <si>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</si>
  <si>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</si>
  <si>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</si>
  <si>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</si>
  <si>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</si>
  <si>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</si>
  <si>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</si>
  <si>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</si>
  <si>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</si>
  <si>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</si>
  <si>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</si>
  <si>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</si>
  <si>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</si>
  <si>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</si>
  <si>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</si>
  <si>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</si>
  <si>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</si>
  <si>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</si>
  <si>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</si>
  <si>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</si>
  <si>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</si>
  <si>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</si>
  <si>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</si>
  <si>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</si>
  <si>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</si>
  <si>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</si>
  <si>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</si>
  <si>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</si>
  <si>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</si>
  <si>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</si>
  <si>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</si>
  <si>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</si>
  <si>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</si>
  <si>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</si>
  <si>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</si>
  <si>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</si>
  <si>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</si>
  <si>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</si>
  <si>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</si>
  <si>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</si>
  <si>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</si>
  <si>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</si>
  <si>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</si>
  <si>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</si>
  <si>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</si>
  <si>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</si>
  <si>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</si>
  <si>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</si>
  <si>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</si>
  <si>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</si>
  <si>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</si>
  <si>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</si>
  <si>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</si>
  <si>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</si>
  <si>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</si>
  <si>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</si>
  <si>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</si>
  <si>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</si>
  <si>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</si>
  <si>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</si>
  <si>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</si>
  <si>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</si>
  <si>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</si>
  <si>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</si>
  <si>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</si>
  <si>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</si>
  <si>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</si>
  <si>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</si>
  <si>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</si>
  <si>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</si>
  <si>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</si>
  <si>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</si>
  <si>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</si>
  <si>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</si>
  <si>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</si>
  <si>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</si>
  <si>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</si>
  <si>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</si>
  <si>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</si>
  <si>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</si>
  <si>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</si>
  <si>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</si>
  <si>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</si>
  <si>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</si>
  <si>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</si>
  <si>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</si>
  <si>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</si>
  <si>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</si>
  <si>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</si>
  <si>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</si>
  <si>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</si>
  <si>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</si>
  <si>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</si>
  <si>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</si>
  <si>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</si>
  <si>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</si>
  <si>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</si>
  <si>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</si>
  <si>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</si>
  <si>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</si>
  <si>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</si>
  <si>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</si>
  <si>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</si>
  <si>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</si>
  <si>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</si>
  <si>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</si>
  <si>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</si>
  <si>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</si>
  <si>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</si>
  <si>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</si>
  <si>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</si>
  <si>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</si>
  <si>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</si>
  <si>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</si>
  <si>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</si>
  <si>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</si>
  <si>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</si>
  <si>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</si>
  <si>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</si>
  <si>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</si>
  <si>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</si>
  <si>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</si>
  <si>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</si>
  <si>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</si>
  <si>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</si>
  <si>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</si>
  <si>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</si>
  <si>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</si>
  <si>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</si>
  <si>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</si>
  <si>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</si>
  <si>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</si>
  <si>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</si>
  <si>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</si>
  <si>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</si>
  <si>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</si>
  <si>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</si>
  <si>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</si>
  <si>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</si>
  <si>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</si>
  <si>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</si>
  <si>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</si>
  <si>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</si>
  <si>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</si>
  <si>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</si>
  <si>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</si>
  <si>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</si>
  <si>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</si>
  <si>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</si>
  <si>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</si>
  <si>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</si>
  <si>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</si>
  <si>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</si>
  <si>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</si>
  <si>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</si>
  <si>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</si>
  <si>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</si>
  <si>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</si>
  <si>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</si>
  <si>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</si>
  <si>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</si>
  <si>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</si>
  <si>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</si>
  <si>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</si>
  <si>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</si>
  <si>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</si>
  <si>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</si>
  <si>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</si>
  <si>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</si>
  <si>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</si>
  <si>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</si>
  <si>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</si>
  <si>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</si>
  <si>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</si>
  <si>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</si>
  <si>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</si>
  <si>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</si>
  <si>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</si>
  <si>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</si>
  <si>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</si>
  <si>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</si>
  <si>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</si>
  <si>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</si>
  <si>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</si>
  <si>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</si>
  <si>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</si>
  <si>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</si>
  <si>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</si>
  <si>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</si>
  <si>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</si>
  <si>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</si>
  <si>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</si>
  <si>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</si>
  <si>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</si>
  <si>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</si>
  <si>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</si>
  <si>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</si>
  <si>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</si>
  <si>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</si>
  <si>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</si>
  <si>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</si>
  <si>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</si>
  <si>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</si>
  <si>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</si>
  <si>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</si>
  <si>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</si>
  <si>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</si>
  <si>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</si>
  <si>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</si>
  <si>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</si>
  <si>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</si>
  <si>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</si>
  <si>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</si>
  <si>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</si>
  <si>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</si>
  <si>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</si>
  <si>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</si>
  <si>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</si>
  <si>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</si>
  <si>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</si>
  <si>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</si>
  <si>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</si>
  <si>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</si>
  <si>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</si>
  <si>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</si>
  <si>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</si>
  <si>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</si>
  <si>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</si>
  <si>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</si>
  <si>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</si>
  <si>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</si>
  <si>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</si>
  <si>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</si>
  <si>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</si>
  <si>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</si>
  <si>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</si>
  <si>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</si>
  <si>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</si>
  <si>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</si>
  <si>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</si>
  <si>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</si>
  <si>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</si>
  <si>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</si>
  <si>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</si>
  <si>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</si>
  <si>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</si>
  <si>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</si>
  <si>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</si>
  <si>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</si>
  <si>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</si>
  <si>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</si>
  <si>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</si>
  <si>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</si>
  <si>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</si>
  <si>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</si>
  <si>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</si>
  <si>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</si>
  <si>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</si>
  <si>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</si>
  <si>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</si>
  <si>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</si>
  <si>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</si>
  <si>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</si>
  <si>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</si>
  <si>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</si>
  <si>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</si>
  <si>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</si>
  <si>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</si>
  <si>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</si>
  <si>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</si>
  <si>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</si>
  <si>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</si>
  <si>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</si>
  <si>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</si>
  <si>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</si>
  <si>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</si>
  <si>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</si>
  <si>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</si>
  <si>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</si>
  <si>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</si>
  <si>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</si>
  <si>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</si>
  <si>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</si>
  <si>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</si>
  <si>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</si>
  <si>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</si>
  <si>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</si>
  <si>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</si>
  <si>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</si>
  <si>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</si>
  <si>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</si>
  <si>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</si>
  <si>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</si>
  <si>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</si>
  <si>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</si>
  <si>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</si>
  <si>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</si>
  <si>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</si>
  <si>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</si>
  <si>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</si>
  <si>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</si>
  <si>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</si>
  <si>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</si>
  <si>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</si>
  <si>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</si>
  <si>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</si>
  <si>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</si>
  <si>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</si>
  <si>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</si>
  <si>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</si>
  <si>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</si>
  <si>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</si>
  <si>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</si>
  <si>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</si>
  <si>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</si>
  <si>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</si>
  <si>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</si>
  <si>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</si>
  <si>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</si>
  <si>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</si>
  <si>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</si>
  <si>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</si>
  <si>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</si>
  <si>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</si>
  <si>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</si>
  <si>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</si>
  <si>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</si>
  <si>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</si>
  <si>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</si>
  <si>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</si>
  <si>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</si>
  <si>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</si>
  <si>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</si>
  <si>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</si>
  <si>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</si>
  <si>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</si>
  <si>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</si>
  <si>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</si>
  <si>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</si>
  <si>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</si>
  <si>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</si>
  <si>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</si>
  <si>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</si>
  <si>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</si>
  <si>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</si>
  <si>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</si>
  <si>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</si>
  <si>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</si>
  <si>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</si>
  <si>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</si>
  <si>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</si>
  <si>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</si>
  <si>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</si>
  <si>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</si>
  <si>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</si>
  <si>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</si>
  <si>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</si>
  <si>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</si>
  <si>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</si>
  <si>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</si>
  <si>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</si>
  <si>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</si>
  <si>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</si>
  <si>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</si>
  <si>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</si>
  <si>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</si>
  <si>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</si>
  <si>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</si>
  <si>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</si>
  <si>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</si>
  <si>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</si>
  <si>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</si>
  <si>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</si>
  <si>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</si>
  <si>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</si>
  <si>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</si>
  <si>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</si>
  <si>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</si>
  <si>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</si>
  <si>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</si>
  <si>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</si>
  <si>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</si>
  <si>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</si>
  <si>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</si>
  <si>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</si>
  <si>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</si>
  <si>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</si>
  <si>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</si>
  <si>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</si>
  <si>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</si>
  <si>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</si>
  <si>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</si>
  <si>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</si>
  <si>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</si>
  <si>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</si>
  <si>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</si>
  <si>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</si>
  <si>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</si>
  <si>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</si>
  <si>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</si>
  <si>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</si>
  <si>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</si>
  <si>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</si>
  <si>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</si>
  <si>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</si>
  <si>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</si>
  <si>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</si>
  <si>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</si>
  <si>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</si>
  <si>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</si>
  <si>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</si>
  <si>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</si>
  <si>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</si>
  <si>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</si>
  <si>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</si>
  <si>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</si>
  <si>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</si>
  <si>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</si>
  <si>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</si>
  <si>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</si>
  <si>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</si>
  <si>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</si>
  <si>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</si>
  <si>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</si>
  <si>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</si>
  <si>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</si>
  <si>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</si>
  <si>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</si>
  <si>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</si>
  <si>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</si>
  <si>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</si>
  <si>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</si>
  <si>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</si>
  <si>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</si>
  <si>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</si>
  <si>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</si>
  <si>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</si>
  <si>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</si>
  <si>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</si>
  <si>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</si>
  <si>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</si>
  <si>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</si>
  <si>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</si>
  <si>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</si>
  <si>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</si>
  <si>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</si>
  <si>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</si>
  <si>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</si>
  <si>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</si>
  <si>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</si>
  <si>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</si>
  <si>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</si>
  <si>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</si>
  <si>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</si>
  <si>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</si>
  <si>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</si>
  <si>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</si>
  <si>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</si>
  <si>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</si>
  <si>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</si>
  <si>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</si>
  <si>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</si>
  <si>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</si>
  <si>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</si>
  <si>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</si>
  <si>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</si>
  <si>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</si>
  <si>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</si>
  <si>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</si>
  <si>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</si>
  <si>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</si>
  <si>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</si>
  <si>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</si>
  <si>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</si>
  <si>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</si>
  <si>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</si>
  <si>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</si>
  <si>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</si>
  <si>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</si>
  <si>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</si>
  <si>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</si>
  <si>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</si>
  <si>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</si>
  <si>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</si>
  <si>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</si>
  <si>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</si>
  <si>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</si>
  <si>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</si>
  <si>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</si>
  <si>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</si>
  <si>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</si>
  <si>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</si>
  <si>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</si>
  <si>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</si>
  <si>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</si>
  <si>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</si>
  <si>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</si>
  <si>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</si>
  <si>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</si>
  <si>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</si>
  <si>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</si>
  <si>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</si>
  <si>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</si>
  <si>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</si>
  <si>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</si>
  <si>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</si>
  <si>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</si>
  <si>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</si>
  <si>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</si>
  <si>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</si>
  <si>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</si>
  <si>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</si>
  <si>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</si>
  <si>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</si>
  <si>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</si>
  <si>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</si>
  <si>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</si>
  <si>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</si>
  <si>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</si>
  <si>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</si>
  <si>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</si>
  <si>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</si>
  <si>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</si>
  <si>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</si>
  <si>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</si>
  <si>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</si>
  <si>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</si>
  <si>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</si>
  <si>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</si>
  <si>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</si>
  <si>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</si>
  <si>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</si>
  <si>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</si>
  <si>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</si>
  <si>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</si>
  <si>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</si>
  <si>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</si>
  <si>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</si>
  <si>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</si>
  <si>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</si>
  <si>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</si>
  <si>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</si>
  <si>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</si>
  <si>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</si>
  <si>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</si>
  <si>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</si>
  <si>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</si>
  <si>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</si>
  <si>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</si>
  <si>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</si>
  <si>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</si>
  <si>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</si>
  <si>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</si>
  <si>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</si>
  <si>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</si>
  <si>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</si>
  <si>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</si>
  <si>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</si>
  <si>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</si>
  <si>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</si>
  <si>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</si>
  <si>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</si>
  <si>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</si>
  <si>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</si>
  <si>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</si>
  <si>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</si>
  <si>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</si>
  <si>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</si>
  <si>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</si>
  <si>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</si>
  <si>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</si>
  <si>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</si>
  <si>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</si>
  <si>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</si>
  <si>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</si>
  <si>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</si>
  <si>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</si>
  <si>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</si>
  <si>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</si>
  <si>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</si>
  <si>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</si>
  <si>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</si>
  <si>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</si>
  <si>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</si>
  <si>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</si>
  <si>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</si>
  <si>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</si>
  <si>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</si>
  <si>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</si>
  <si>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</si>
  <si>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</si>
  <si>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</si>
  <si>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</si>
  <si>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</si>
  <si>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</si>
  <si>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</si>
  <si>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</si>
  <si>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</si>
  <si>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</si>
  <si>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</si>
  <si>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</si>
  <si>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</si>
  <si>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</si>
  <si>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</si>
  <si>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</si>
  <si>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</si>
  <si>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</si>
  <si>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</si>
  <si>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</si>
  <si>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</si>
  <si>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</si>
  <si>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</si>
  <si>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</si>
  <si>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</si>
  <si>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</si>
  <si>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</si>
  <si>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</si>
  <si>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</si>
  <si>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</si>
  <si>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</si>
  <si>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</si>
  <si>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</si>
  <si>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</si>
  <si>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</si>
  <si>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</si>
  <si>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</si>
  <si>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</si>
  <si>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</si>
  <si>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</si>
  <si>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</si>
  <si>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</si>
  <si>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</si>
  <si>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</si>
  <si>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</si>
  <si>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</si>
  <si>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</si>
  <si>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</si>
  <si>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</si>
  <si>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</si>
  <si>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</si>
  <si>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</si>
  <si>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</si>
  <si>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</si>
  <si>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</si>
  <si>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</si>
  <si>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</si>
  <si>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</si>
  <si>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</si>
  <si>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</si>
  <si>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</si>
  <si>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</si>
  <si>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</si>
  <si>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</si>
  <si>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</si>
  <si>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</si>
  <si>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</si>
  <si>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</si>
  <si>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</si>
  <si>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</si>
  <si>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</si>
  <si>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</si>
  <si>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</si>
  <si>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</si>
  <si>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</si>
  <si>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</si>
  <si>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</si>
  <si>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</si>
  <si>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</si>
  <si>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</si>
  <si>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</si>
  <si>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</si>
  <si>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</si>
  <si>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</si>
  <si>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</si>
  <si>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</si>
  <si>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</si>
  <si>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</si>
  <si>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</si>
  <si>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</si>
  <si>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</si>
  <si>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</si>
  <si>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</si>
  <si>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</si>
  <si>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</si>
  <si>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</si>
  <si>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</si>
  <si>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</si>
  <si>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</si>
  <si>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</si>
  <si>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</si>
  <si>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</si>
  <si>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</si>
  <si>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</si>
  <si>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</si>
  <si>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</si>
  <si>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</si>
  <si>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</si>
  <si>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</si>
  <si>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</si>
  <si>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</si>
  <si>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</si>
  <si>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</si>
  <si>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</si>
  <si>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</si>
  <si>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</si>
  <si>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</si>
  <si>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</si>
  <si>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</si>
  <si>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</si>
  <si>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</si>
  <si>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</si>
  <si>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</si>
  <si>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</si>
  <si>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</si>
  <si>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</si>
  <si>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</si>
  <si>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</si>
  <si>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</si>
  <si>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</si>
  <si>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</si>
  <si>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</si>
  <si>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</si>
  <si>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</si>
  <si>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</si>
  <si>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</si>
  <si>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</si>
  <si>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</si>
  <si>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</si>
  <si>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</si>
  <si>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</si>
  <si>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</si>
  <si>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</si>
  <si>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</si>
  <si>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</si>
  <si>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</si>
  <si>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</si>
  <si>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</si>
  <si>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</si>
  <si>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</si>
  <si>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</si>
  <si>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</si>
  <si>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</si>
  <si>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</si>
  <si>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</si>
  <si>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</si>
  <si>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</si>
  <si>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</si>
  <si>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</si>
  <si>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</si>
  <si>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</si>
  <si>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</si>
  <si>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</si>
  <si>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</si>
  <si>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</si>
  <si>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</si>
  <si>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</si>
  <si>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</si>
  <si>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</si>
  <si>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</si>
  <si>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</si>
  <si>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</si>
  <si>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</si>
  <si>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</si>
  <si>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</si>
  <si>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</si>
  <si>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</si>
  <si>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</si>
  <si>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</si>
  <si>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</si>
  <si>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</si>
  <si>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</si>
  <si>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</si>
  <si>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</si>
  <si>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</si>
  <si>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</si>
  <si>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</si>
  <si>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</si>
  <si>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</si>
  <si>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</si>
  <si>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</si>
  <si>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</si>
  <si>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</si>
  <si>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</si>
  <si>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</si>
  <si>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</si>
  <si>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</si>
  <si>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</si>
  <si>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</si>
  <si>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</si>
  <si>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</si>
  <si>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</si>
  <si>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</si>
  <si>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</si>
  <si>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</si>
  <si>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</si>
  <si>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</si>
  <si>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</si>
  <si>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</si>
  <si>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</si>
  <si>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</si>
  <si>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</si>
  <si>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</si>
  <si>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</si>
  <si>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</si>
  <si>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</si>
  <si>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</si>
  <si>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</si>
  <si>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</si>
  <si>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</si>
  <si>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</si>
  <si>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</si>
  <si>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</si>
  <si>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</si>
  <si>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</si>
  <si>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</si>
  <si>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</si>
  <si>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</si>
  <si>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</si>
  <si>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</si>
  <si>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</si>
  <si>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</si>
  <si>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</si>
  <si>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</si>
  <si>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</si>
  <si>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</si>
  <si>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</si>
  <si>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</si>
  <si>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</si>
  <si>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</si>
  <si>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</si>
  <si>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</si>
  <si>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</si>
  <si>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</si>
  <si>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</si>
  <si>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</si>
  <si>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</si>
  <si>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</si>
  <si>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</si>
  <si>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</si>
  <si>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</si>
  <si>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</si>
  <si>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</si>
  <si>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</si>
  <si>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</si>
  <si>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</si>
  <si>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</si>
  <si>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</si>
  <si>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</si>
  <si>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</si>
  <si>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</si>
  <si>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</si>
  <si>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</si>
  <si>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</si>
  <si>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</si>
  <si>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</si>
  <si>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</si>
  <si>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</si>
  <si>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</si>
  <si>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</si>
  <si>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</si>
  <si>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</si>
  <si>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</si>
  <si>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</si>
  <si>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</si>
  <si>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</si>
  <si>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</si>
  <si>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</si>
  <si>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</si>
  <si>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</si>
  <si>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</si>
  <si>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</si>
  <si>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</si>
  <si>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</si>
  <si>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</si>
  <si>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</si>
  <si>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</si>
  <si>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</si>
  <si>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</si>
  <si>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</si>
  <si>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</si>
  <si>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</si>
  <si>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</si>
  <si>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</si>
  <si>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</si>
  <si>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</si>
  <si>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</si>
  <si>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</si>
  <si>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</si>
  <si>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</si>
  <si>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</si>
  <si>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</si>
  <si>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</si>
  <si>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</si>
  <si>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</si>
  <si>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</si>
  <si>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</si>
  <si>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</si>
  <si>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</si>
  <si>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</si>
  <si>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</si>
  <si>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</si>
  <si>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</si>
  <si>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</si>
  <si>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</si>
  <si>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</si>
  <si>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</si>
  <si>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</si>
  <si>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</si>
  <si>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</si>
  <si>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</si>
  <si>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</si>
  <si>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</si>
  <si>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</si>
  <si>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</si>
  <si>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</si>
  <si>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</si>
  <si>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</si>
  <si>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</si>
  <si>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</si>
  <si>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</si>
  <si>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</si>
  <si>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</si>
  <si>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</si>
  <si>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</si>
  <si>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</si>
  <si>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</si>
  <si>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</si>
  <si>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</si>
  <si>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</si>
  <si>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</si>
  <si>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</si>
  <si>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</si>
  <si>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</si>
  <si>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</si>
  <si>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</si>
  <si>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</si>
  <si>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</si>
  <si>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</si>
  <si>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</si>
  <si>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</si>
  <si>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</si>
  <si>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</si>
  <si>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</si>
  <si>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</si>
  <si>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</si>
  <si>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</si>
  <si>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</si>
  <si>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</si>
  <si>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</si>
  <si>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</si>
  <si>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</si>
  <si>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</si>
  <si>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</si>
  <si>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</si>
  <si>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</si>
  <si>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</si>
  <si>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</si>
  <si>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</si>
  <si>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</si>
  <si>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</si>
  <si>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</si>
  <si>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</si>
  <si>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</si>
  <si>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</si>
  <si>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</si>
  <si>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</si>
  <si>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</si>
  <si>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</si>
  <si>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</si>
  <si>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</si>
  <si>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</si>
  <si>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</si>
  <si>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</si>
  <si>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</si>
  <si>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</si>
  <si>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</si>
  <si>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</si>
  <si>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</si>
  <si>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</si>
  <si>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</si>
  <si>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</si>
  <si>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</si>
  <si>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</si>
  <si>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</si>
  <si>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</si>
  <si>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</si>
  <si>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</si>
  <si>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</si>
  <si>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</si>
  <si>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</si>
  <si>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</si>
  <si>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</si>
  <si>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</si>
  <si>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</si>
  <si>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</si>
  <si>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</si>
  <si>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</si>
  <si>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</si>
  <si>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</si>
  <si>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</si>
  <si>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</si>
  <si>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</si>
  <si>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</si>
  <si>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</si>
  <si>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</si>
  <si>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</si>
  <si>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</si>
  <si>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</si>
  <si>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</si>
  <si>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</si>
  <si>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</si>
  <si>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</si>
  <si>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</si>
  <si>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</si>
  <si>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</si>
  <si>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</si>
  <si>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</si>
  <si>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</si>
  <si>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</si>
  <si>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</si>
  <si>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</si>
  <si>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</si>
  <si>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</si>
  <si>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</si>
  <si>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</si>
  <si>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</si>
  <si>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</si>
  <si>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</si>
  <si>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</si>
  <si>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</si>
  <si>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</si>
  <si>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</si>
  <si>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</si>
  <si>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</si>
  <si>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</si>
  <si>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</si>
  <si>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</si>
  <si>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</si>
  <si>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</si>
  <si>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</si>
  <si>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</si>
  <si>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</si>
  <si>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</si>
  <si>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</si>
  <si>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</si>
  <si>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</si>
  <si>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</si>
  <si>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</si>
  <si>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</si>
  <si>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</si>
  <si>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</si>
  <si>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</si>
  <si>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</si>
  <si>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</si>
  <si>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</si>
  <si>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</si>
  <si>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</si>
  <si>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</si>
  <si>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</si>
  <si>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</si>
  <si>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</si>
  <si>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</si>
  <si>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</si>
  <si>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</si>
  <si>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</si>
  <si>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</si>
  <si>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</si>
  <si>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</si>
  <si>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</si>
  <si>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</si>
  <si>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</si>
  <si>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</si>
  <si>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</si>
  <si>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</si>
  <si>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</si>
  <si>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</si>
  <si>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</si>
  <si>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</si>
  <si>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</si>
  <si>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</si>
  <si>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</si>
  <si>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</si>
  <si>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</si>
  <si>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</si>
  <si>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</si>
  <si>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</si>
  <si>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</si>
  <si>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</si>
  <si>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</si>
  <si>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</si>
  <si>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</si>
  <si>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</si>
  <si>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</si>
  <si>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</si>
  <si>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</si>
  <si>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</si>
  <si>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</si>
  <si>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</si>
  <si>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</si>
  <si>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</si>
  <si>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</si>
  <si>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</si>
  <si>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</si>
  <si>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</si>
  <si>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</si>
  <si>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</si>
  <si>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</si>
  <si>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</si>
  <si>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</si>
  <si>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</si>
  <si>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</si>
  <si>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</si>
  <si>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</si>
  <si>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</si>
  <si>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</si>
  <si>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</si>
  <si>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</si>
  <si>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</si>
  <si>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</si>
  <si>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</si>
  <si>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</si>
  <si>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</si>
  <si>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</si>
  <si>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</si>
  <si>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</si>
  <si>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</si>
  <si>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</si>
  <si>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</si>
  <si>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</si>
  <si>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</si>
  <si>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</si>
  <si>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</si>
  <si>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</si>
  <si>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</si>
  <si>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</si>
  <si>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</si>
  <si>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</si>
  <si>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</si>
  <si>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</si>
  <si>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</si>
  <si>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</si>
  <si>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</si>
  <si>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</si>
  <si>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</si>
  <si>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</si>
  <si>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</si>
  <si>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</si>
  <si>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</si>
  <si>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</si>
  <si>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</si>
  <si>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</si>
  <si>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</si>
  <si>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</si>
  <si>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</si>
  <si>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</si>
  <si>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</si>
  <si>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</si>
  <si>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</si>
  <si>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</si>
  <si>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</si>
  <si>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</si>
  <si>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</si>
  <si>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</si>
  <si>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</si>
  <si>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</si>
  <si>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</si>
  <si>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</si>
  <si>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</si>
  <si>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</si>
  <si>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</si>
  <si>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</si>
  <si>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</si>
  <si>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</si>
  <si>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</si>
  <si>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</si>
  <si>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</si>
  <si>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</si>
  <si>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</si>
  <si>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</si>
  <si>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</si>
  <si>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</si>
  <si>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</si>
  <si>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</si>
  <si>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</si>
  <si>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</si>
  <si>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</si>
  <si>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</si>
  <si>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</si>
  <si>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</si>
  <si>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</si>
  <si>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</si>
  <si>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</si>
  <si>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</si>
  <si>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</si>
  <si>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</si>
  <si>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</si>
  <si>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</si>
  <si>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</si>
  <si>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</si>
  <si>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</si>
  <si>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</si>
  <si>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</si>
  <si>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</si>
  <si>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</si>
  <si>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</si>
  <si>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</si>
  <si>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</si>
  <si>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</si>
  <si>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</si>
  <si>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</si>
  <si>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</si>
  <si>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</si>
  <si>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</si>
  <si>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</si>
  <si>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</si>
  <si>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</si>
  <si>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</si>
  <si>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</si>
  <si>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</si>
  <si>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</si>
  <si>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</si>
  <si>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</si>
  <si>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</si>
  <si>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</si>
  <si>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</si>
  <si>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</si>
  <si>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</si>
  <si>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</si>
  <si>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</si>
  <si>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</si>
  <si>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</si>
  <si>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</si>
  <si>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</si>
  <si>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</si>
  <si>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</si>
  <si>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</si>
  <si>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</si>
  <si>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</si>
  <si>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</si>
  <si>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</si>
  <si>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</si>
  <si>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</si>
  <si>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</si>
  <si>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</si>
  <si>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</si>
  <si>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</si>
  <si>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</si>
  <si>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</si>
  <si>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</si>
  <si>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</si>
  <si>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</si>
  <si>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</si>
  <si>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</si>
  <si>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</si>
  <si>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</si>
  <si>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</si>
  <si>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</si>
  <si>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</si>
  <si>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</si>
  <si>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</si>
  <si>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</si>
  <si>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</si>
  <si>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</si>
  <si>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</si>
  <si>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</si>
  <si>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</si>
  <si>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</si>
  <si>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</si>
  <si>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</si>
  <si>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</si>
  <si>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</si>
  <si>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</si>
  <si>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</si>
  <si>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</si>
  <si>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</si>
  <si>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</si>
  <si>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</si>
  <si>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</si>
  <si>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</si>
  <si>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</si>
  <si>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</si>
  <si>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</si>
  <si>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</si>
  <si>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</si>
  <si>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</si>
  <si>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</si>
  <si>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</si>
  <si>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</si>
  <si>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</si>
  <si>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</si>
  <si>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</si>
  <si>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</si>
  <si>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</si>
  <si>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</si>
  <si>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</si>
  <si>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</si>
  <si>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</si>
  <si>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</si>
  <si>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</si>
  <si>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</si>
  <si>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</si>
  <si>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</si>
  <si>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</si>
  <si>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</si>
  <si>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</si>
  <si>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</si>
  <si>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</si>
  <si>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</si>
  <si>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</si>
  <si>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</si>
  <si>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</si>
  <si>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</si>
  <si>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</si>
  <si>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</si>
  <si>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</si>
  <si>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</si>
  <si>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</si>
  <si>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</si>
  <si>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</si>
  <si>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</si>
  <si>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</si>
  <si>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</si>
  <si>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</si>
  <si>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</si>
  <si>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</si>
  <si>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</si>
  <si>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</si>
  <si>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</si>
  <si>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</si>
  <si>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</si>
  <si>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</si>
  <si>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</si>
  <si>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</si>
  <si>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</si>
  <si>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</si>
  <si>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</si>
  <si>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</si>
  <si>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</si>
  <si>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</si>
  <si>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</si>
  <si>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</si>
  <si>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</si>
  <si>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</si>
  <si>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</si>
  <si>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</si>
  <si>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</si>
  <si>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</si>
  <si>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</si>
  <si>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</si>
  <si>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</si>
  <si>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</si>
  <si>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</si>
  <si>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</si>
  <si>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</si>
  <si>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</si>
  <si>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</si>
  <si>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</si>
  <si>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</si>
  <si>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</si>
  <si>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</si>
  <si>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</si>
  <si>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</si>
  <si>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</si>
  <si>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</si>
  <si>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</si>
  <si>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</si>
  <si>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</si>
  <si>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</si>
  <si>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</si>
  <si>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</si>
  <si>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</si>
  <si>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</si>
  <si>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</si>
  <si>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</si>
  <si>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</si>
  <si>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</si>
  <si>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</si>
  <si>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</si>
  <si>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</si>
  <si>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</si>
  <si>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</si>
  <si>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</si>
  <si>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</si>
  <si>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</si>
  <si>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</si>
  <si>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</si>
  <si>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</si>
  <si>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</si>
  <si>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</si>
  <si>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</si>
  <si>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</si>
  <si>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</si>
  <si>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</si>
  <si>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</si>
  <si>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</si>
  <si>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</si>
  <si>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</si>
  <si>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</si>
  <si>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</si>
  <si>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</si>
  <si>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</si>
  <si>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</si>
  <si>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</si>
  <si>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</si>
  <si>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</si>
  <si>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</si>
  <si>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</si>
  <si>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</si>
  <si>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</si>
  <si>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</si>
  <si>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</si>
  <si>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</si>
  <si>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</si>
  <si>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</si>
  <si>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</si>
  <si>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</si>
  <si>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</si>
  <si>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</si>
  <si>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</si>
  <si>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</si>
  <si>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</si>
  <si>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</si>
  <si>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</si>
  <si>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</si>
  <si>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</si>
  <si>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</si>
  <si>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</si>
  <si>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</si>
  <si>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</si>
  <si>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</si>
  <si>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</si>
  <si>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</si>
  <si>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</si>
  <si>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</si>
  <si>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</si>
  <si>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</si>
  <si>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</si>
  <si>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</si>
  <si>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</si>
  <si>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</si>
  <si>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</si>
  <si>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</si>
  <si>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</si>
  <si>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</si>
  <si>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</si>
  <si>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</si>
  <si>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</si>
  <si>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</si>
  <si>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</si>
  <si>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</si>
  <si>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</si>
  <si>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</si>
  <si>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</si>
  <si>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</si>
  <si>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</si>
  <si>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</si>
  <si>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</si>
  <si>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</si>
  <si>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</si>
  <si>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</si>
  <si>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</si>
  <si>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</si>
  <si>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</si>
  <si>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</si>
  <si>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</si>
  <si>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</si>
  <si>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</si>
  <si>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</si>
  <si>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</si>
  <si>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</si>
  <si>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</si>
  <si>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</si>
  <si>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</si>
  <si>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</si>
  <si>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</si>
  <si>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</si>
  <si>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</si>
  <si>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</si>
  <si>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</si>
  <si>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</si>
  <si>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</si>
  <si>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</si>
  <si>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</si>
  <si>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</si>
  <si>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</si>
  <si>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</si>
  <si>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</si>
  <si>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</si>
  <si>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</si>
  <si>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</si>
  <si>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</si>
  <si>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</si>
  <si>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</si>
  <si>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</si>
  <si>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</si>
  <si>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</si>
  <si>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</si>
  <si>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</si>
  <si>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</si>
  <si>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</si>
  <si>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</si>
  <si>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</si>
  <si>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</si>
  <si>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</si>
  <si>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</si>
  <si>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</si>
  <si>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</si>
  <si>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</si>
  <si>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</si>
  <si>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</si>
  <si>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</si>
  <si>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</si>
  <si>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</si>
  <si>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</si>
  <si>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</si>
  <si>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</si>
  <si>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</si>
  <si>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</si>
  <si>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</si>
  <si>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</si>
  <si>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</si>
  <si>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</si>
  <si>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</si>
  <si>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</si>
  <si>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</si>
  <si>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</si>
  <si>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</si>
  <si>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</si>
  <si>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</si>
  <si>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</si>
  <si>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</si>
  <si>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</si>
  <si>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</si>
  <si>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</si>
  <si>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</si>
  <si>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</si>
  <si>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</si>
  <si>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</si>
  <si>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</si>
  <si>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</si>
  <si>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</si>
  <si>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</si>
  <si>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</si>
  <si>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</si>
  <si>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</si>
  <si>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</si>
  <si>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</si>
  <si>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</si>
  <si>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</si>
  <si>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</si>
  <si>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</si>
  <si>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</si>
  <si>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</si>
  <si>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</si>
  <si>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</si>
  <si>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</si>
  <si>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</si>
  <si>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</si>
  <si>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</si>
  <si>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</si>
  <si>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</si>
  <si>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</si>
  <si>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</si>
  <si>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</si>
  <si>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</si>
  <si>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</si>
  <si>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</si>
  <si>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</si>
  <si>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</si>
  <si>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</si>
  <si>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</si>
  <si>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</si>
  <si>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</si>
  <si>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</si>
  <si>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</si>
  <si>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</si>
  <si>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</si>
  <si>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</si>
  <si>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</si>
  <si>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</si>
  <si>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</si>
  <si>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</si>
  <si>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</si>
  <si>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</si>
  <si>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</si>
  <si>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</si>
  <si>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</si>
  <si>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</si>
  <si>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</si>
  <si>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</si>
  <si>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</si>
  <si>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</si>
  <si>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</si>
  <si>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</si>
  <si>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</si>
  <si>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</si>
  <si>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</si>
  <si>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</si>
  <si>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</si>
  <si>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</si>
  <si>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</si>
  <si>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</si>
  <si>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</si>
  <si>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</si>
  <si>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</si>
  <si>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</si>
  <si>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</si>
  <si>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</si>
  <si>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</si>
  <si>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</si>
  <si>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</si>
  <si>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</si>
  <si>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</si>
  <si>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</si>
  <si>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</si>
  <si>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</si>
  <si>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</si>
  <si>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</si>
  <si>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</si>
  <si>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</si>
  <si>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</si>
  <si>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</si>
  <si>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</si>
  <si>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</si>
  <si>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</si>
  <si>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</si>
  <si>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</si>
  <si>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</si>
  <si>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</si>
  <si>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</si>
  <si>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</si>
  <si>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</si>
  <si>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</si>
  <si>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</si>
  <si>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</si>
  <si>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</si>
  <si>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</si>
  <si>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</si>
  <si>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</si>
  <si>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</si>
  <si>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</si>
  <si>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</si>
  <si>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</si>
  <si>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</si>
  <si>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</si>
  <si>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</si>
  <si>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</si>
  <si>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</si>
  <si>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</si>
  <si>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</si>
  <si>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</si>
  <si>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</si>
  <si>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</si>
  <si>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</si>
  <si>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</si>
  <si>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</si>
  <si>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</si>
  <si>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</si>
  <si>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</si>
  <si>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</si>
  <si>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</si>
  <si>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</si>
  <si>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</si>
  <si>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</si>
  <si>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</si>
  <si>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</si>
  <si>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</si>
  <si>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</si>
  <si>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</si>
  <si>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</si>
  <si>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</si>
  <si>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</si>
  <si>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</si>
  <si>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</si>
  <si>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</si>
  <si>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</si>
  <si>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</si>
  <si>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</si>
  <si>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</si>
  <si>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</si>
  <si>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</si>
  <si>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</si>
  <si>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</si>
  <si>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</si>
  <si>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</si>
  <si>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</si>
  <si>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</si>
  <si>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</si>
  <si>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</si>
  <si>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</si>
  <si>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</si>
  <si>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</si>
  <si>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</si>
  <si>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</si>
  <si>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</si>
  <si>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</si>
  <si>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</si>
  <si>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</si>
  <si>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</si>
  <si>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</si>
  <si>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</si>
  <si>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</si>
  <si>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</si>
  <si>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</si>
  <si>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</si>
  <si>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</si>
  <si>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</si>
  <si>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</si>
  <si>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</si>
  <si>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</si>
  <si>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</si>
  <si>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</si>
  <si>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</si>
  <si>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</si>
  <si>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</si>
  <si>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</si>
  <si>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</si>
  <si>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</si>
  <si>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</si>
  <si>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</si>
  <si>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</si>
  <si>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</si>
  <si>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</si>
  <si>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</si>
  <si>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</si>
  <si>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</si>
  <si>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</si>
  <si>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</si>
  <si>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</si>
  <si>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</si>
  <si>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</si>
  <si>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</si>
  <si>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</si>
  <si>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</si>
  <si>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</si>
  <si>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</si>
  <si>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</si>
  <si>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</si>
  <si>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</si>
  <si>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</si>
  <si>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</si>
  <si>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</si>
  <si>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</si>
  <si>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</si>
  <si>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</si>
  <si>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</si>
  <si>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</si>
  <si>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</si>
  <si>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</si>
  <si>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</si>
  <si>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</si>
  <si>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</si>
  <si>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</si>
  <si>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</si>
  <si>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</si>
  <si>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</si>
  <si>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</si>
  <si>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</si>
  <si>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</si>
  <si>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</si>
  <si>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</si>
  <si>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</si>
  <si>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</si>
  <si>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</si>
  <si>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</si>
  <si>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</si>
  <si>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</si>
  <si>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</si>
  <si>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</si>
  <si>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</si>
  <si>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</si>
  <si>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</si>
  <si>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</si>
  <si>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</si>
  <si>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</si>
  <si>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</si>
  <si>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</si>
  <si>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</si>
  <si>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</si>
  <si>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</si>
  <si>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</si>
  <si>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</si>
  <si>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</si>
  <si>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</si>
  <si>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</si>
  <si>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</si>
  <si>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</si>
  <si>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</si>
  <si>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</si>
  <si>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</si>
  <si>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</si>
  <si>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</si>
  <si>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</si>
  <si>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</si>
  <si>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</si>
  <si>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</si>
  <si>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</si>
  <si>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</si>
  <si>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</si>
  <si>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</si>
  <si>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</si>
  <si>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</si>
  <si>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</si>
  <si>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</si>
  <si>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</si>
  <si>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</si>
  <si>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</si>
  <si>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</si>
  <si>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</si>
  <si>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</si>
  <si>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</si>
  <si>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</si>
  <si>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</si>
  <si>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</si>
  <si>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</si>
  <si>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</si>
  <si>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</si>
  <si>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</si>
  <si>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</si>
  <si>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</si>
  <si>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</si>
  <si>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</si>
  <si>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</si>
  <si>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</si>
  <si>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</si>
  <si>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</si>
  <si>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</si>
  <si>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</si>
  <si>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</si>
  <si>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</si>
  <si>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</si>
  <si>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</si>
  <si>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</si>
  <si>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</si>
  <si>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</si>
  <si>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</si>
  <si>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</si>
  <si>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</si>
  <si>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</si>
  <si>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</si>
  <si>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</si>
  <si>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</si>
  <si>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</si>
  <si>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</si>
  <si>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</si>
  <si>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</si>
  <si>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</si>
  <si>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</si>
  <si>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</si>
  <si>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</si>
  <si>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</si>
  <si>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</si>
  <si>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</si>
  <si>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</si>
  <si>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</si>
  <si>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</si>
  <si>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</si>
  <si>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</si>
  <si>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</si>
  <si>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</si>
  <si>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</si>
  <si>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</si>
  <si>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</si>
  <si>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</si>
  <si>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</si>
  <si>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</si>
  <si>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</si>
  <si>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</si>
  <si>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</si>
  <si>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</si>
  <si>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</si>
  <si>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</si>
  <si>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</si>
  <si>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</si>
  <si>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</si>
  <si>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</si>
  <si>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</si>
  <si>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</si>
  <si>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</si>
  <si>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</si>
  <si>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</si>
  <si>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</si>
  <si>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</si>
  <si>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</si>
  <si>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</si>
  <si>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</si>
  <si>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</si>
  <si>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</si>
  <si>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</si>
  <si>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</si>
  <si>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</si>
  <si>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</si>
  <si>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</si>
  <si>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</si>
  <si>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</si>
  <si>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</si>
  <si>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</si>
  <si>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</si>
  <si>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</si>
  <si>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</si>
  <si>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</si>
  <si>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</si>
  <si>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</si>
  <si>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</si>
  <si>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</si>
  <si>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</si>
  <si>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</si>
  <si>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</si>
  <si>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</si>
  <si>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</si>
  <si>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</si>
  <si>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</si>
  <si>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</si>
  <si>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</si>
  <si>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</si>
  <si>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</si>
  <si>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</si>
  <si>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</si>
  <si>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</si>
  <si>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</si>
  <si>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</si>
  <si>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</si>
  <si>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</si>
  <si>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</si>
  <si>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</si>
  <si>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</si>
  <si>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</si>
  <si>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</si>
  <si>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</si>
  <si>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</si>
  <si>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</si>
  <si>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</si>
  <si>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</si>
  <si>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</si>
  <si>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</si>
  <si>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</si>
  <si>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</si>
  <si>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</si>
  <si>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</si>
  <si>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</si>
  <si>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</si>
  <si>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</si>
  <si>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</si>
  <si>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</si>
  <si>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</si>
  <si>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</si>
  <si>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</si>
  <si>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</si>
  <si>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</si>
  <si>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</si>
  <si>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</si>
  <si>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</si>
  <si>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</si>
  <si>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</si>
  <si>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</si>
  <si>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</si>
  <si>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</si>
  <si>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</si>
  <si>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</si>
  <si>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</si>
  <si>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</si>
  <si>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</si>
  <si>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</si>
  <si>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</si>
  <si>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</si>
  <si>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</si>
  <si>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</si>
  <si>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</si>
  <si>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</si>
  <si>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</si>
  <si>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</si>
  <si>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</si>
  <si>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</si>
  <si>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</si>
  <si>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</si>
  <si>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</si>
  <si>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</si>
  <si>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</si>
  <si>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</si>
  <si>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</si>
  <si>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</si>
  <si>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</si>
  <si>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</si>
  <si>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</si>
  <si>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</si>
  <si>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</si>
  <si>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</si>
  <si>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</si>
  <si>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</si>
  <si>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</si>
  <si>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</si>
  <si>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</si>
  <si>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</si>
  <si>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</si>
  <si>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</si>
  <si>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</si>
  <si>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</si>
  <si>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</si>
  <si>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</si>
  <si>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</si>
  <si>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</si>
  <si>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</si>
  <si>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</si>
  <si>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</si>
  <si>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</si>
  <si>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</si>
  <si>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</si>
  <si>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</si>
  <si>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</si>
  <si>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</si>
  <si>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</si>
  <si>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</si>
  <si>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</si>
  <si>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</si>
  <si>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</si>
  <si>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</si>
  <si>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</si>
  <si>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</si>
  <si>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</si>
  <si>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</si>
  <si>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</si>
  <si>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</si>
  <si>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</si>
  <si>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</si>
  <si>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</si>
  <si>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</si>
  <si>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</si>
  <si>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</si>
  <si>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</si>
  <si>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</si>
  <si>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</si>
  <si>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</si>
  <si>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</si>
  <si>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</si>
  <si>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</si>
  <si>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</si>
  <si>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</si>
  <si>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</si>
  <si>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</si>
  <si>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</si>
  <si>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</si>
  <si>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</si>
  <si>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</si>
  <si>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</si>
  <si>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</si>
  <si>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</si>
  <si>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</si>
  <si>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</si>
  <si>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</si>
  <si>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</si>
  <si>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</si>
  <si>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</si>
  <si>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</si>
  <si>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</si>
  <si>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</si>
  <si>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</si>
  <si>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</si>
  <si>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</si>
  <si>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</si>
  <si>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</si>
  <si>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</si>
  <si>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</si>
  <si>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</si>
  <si>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</si>
  <si>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</si>
  <si>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</si>
  <si>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</si>
  <si>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</si>
  <si>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</si>
  <si>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</si>
  <si>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</si>
  <si>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</si>
  <si>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</si>
  <si>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</si>
  <si>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</si>
  <si>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</si>
  <si>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</si>
  <si>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</si>
  <si>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</si>
  <si>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</si>
  <si>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</si>
  <si>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</si>
  <si>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</si>
  <si>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</si>
  <si>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</si>
  <si>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</si>
  <si>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</si>
  <si>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</si>
  <si>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</si>
  <si>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</si>
  <si>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</si>
  <si>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</si>
  <si>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</si>
  <si>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</si>
  <si>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</si>
  <si>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</si>
  <si>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</si>
  <si>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</si>
  <si>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</si>
  <si>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</si>
  <si>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</si>
  <si>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</si>
  <si>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</si>
  <si>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</si>
  <si>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</si>
  <si>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</si>
  <si>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</si>
  <si>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</si>
  <si>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</si>
  <si>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</si>
  <si>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</si>
  <si>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</si>
  <si>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</si>
  <si>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</si>
  <si>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</si>
  <si>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</si>
  <si>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</si>
  <si>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</si>
  <si>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</si>
  <si>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</si>
  <si>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</si>
  <si>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</si>
  <si>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</si>
  <si>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</si>
  <si>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</si>
  <si>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</si>
  <si>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</si>
  <si>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</si>
  <si>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</si>
  <si>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</si>
  <si>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</si>
  <si>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</si>
  <si>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</si>
  <si>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</si>
  <si>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</si>
  <si>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</si>
  <si>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</si>
  <si>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</si>
  <si>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</si>
  <si>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</si>
  <si>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</si>
  <si>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</si>
  <si>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</si>
  <si>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</si>
  <si>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</si>
  <si>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</si>
  <si>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</si>
  <si>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</si>
  <si>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</si>
  <si>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</si>
  <si>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</si>
  <si>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</si>
  <si>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</si>
  <si>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</si>
  <si>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</si>
  <si>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</si>
  <si>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</si>
  <si>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</si>
  <si>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</si>
  <si>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</si>
  <si>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</si>
  <si>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</si>
  <si>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</si>
  <si>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</si>
  <si>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</si>
  <si>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</si>
  <si>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</si>
  <si>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</si>
  <si>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</si>
  <si>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</si>
  <si>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</si>
  <si>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</si>
  <si>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</si>
  <si>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</si>
  <si>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</si>
  <si>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</si>
  <si>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</si>
  <si>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</si>
  <si>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</si>
  <si>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</si>
  <si>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</si>
  <si>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</si>
  <si>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</si>
  <si>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</si>
  <si>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</si>
  <si>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</si>
  <si>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</si>
  <si>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</si>
  <si>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</si>
  <si>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</si>
  <si>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</si>
  <si>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</si>
  <si>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</si>
  <si>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</si>
  <si>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</si>
  <si>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</si>
  <si>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</si>
  <si>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</si>
  <si>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</si>
  <si>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</si>
  <si>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</si>
  <si>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</si>
  <si>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</si>
  <si>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</si>
  <si>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</si>
  <si>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</si>
  <si>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</si>
  <si>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</si>
  <si>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</si>
  <si>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</si>
  <si>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</si>
  <si>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</si>
  <si>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</si>
  <si>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</si>
  <si>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</si>
  <si>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</si>
  <si>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</si>
  <si>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</si>
  <si>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</si>
  <si>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</si>
  <si>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</si>
  <si>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</si>
  <si>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</si>
  <si>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</si>
  <si>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</si>
  <si>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</si>
  <si>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</si>
  <si>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</si>
  <si>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</si>
  <si>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</si>
  <si>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</si>
  <si>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</si>
  <si>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</si>
  <si>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</si>
  <si>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</si>
  <si>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</si>
  <si>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</si>
  <si>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</si>
  <si>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</si>
  <si>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</si>
  <si>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</si>
  <si>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</si>
  <si>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</si>
  <si>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</si>
  <si>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</si>
  <si>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</si>
  <si>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</si>
  <si>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</si>
  <si>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</si>
  <si>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</si>
  <si>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</si>
  <si>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</si>
  <si>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</si>
  <si>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</si>
  <si>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</si>
  <si>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</si>
  <si>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</si>
  <si>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</si>
  <si>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</si>
  <si>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</si>
  <si>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</si>
  <si>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</si>
  <si>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</si>
  <si>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</si>
  <si>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</si>
  <si>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</si>
  <si>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</si>
  <si>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</si>
  <si>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</si>
  <si>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</si>
  <si>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</si>
  <si>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</si>
  <si>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</si>
  <si>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</si>
  <si>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</si>
  <si>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</si>
  <si>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</si>
  <si>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</si>
  <si>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</si>
  <si>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</si>
  <si>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</si>
  <si>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</si>
  <si>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</si>
  <si>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</si>
  <si>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</si>
  <si>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</si>
  <si>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</si>
  <si>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</si>
  <si>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</si>
  <si>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</si>
  <si>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</si>
  <si>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</si>
  <si>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</si>
  <si>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</si>
  <si>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</si>
  <si>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</si>
  <si>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</si>
  <si>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</si>
  <si>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</si>
  <si>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</si>
  <si>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</si>
  <si>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</si>
  <si>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</si>
  <si>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</si>
  <si>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</si>
  <si>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</si>
  <si>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</si>
  <si>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</si>
  <si>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</si>
  <si>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</si>
  <si>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</si>
  <si>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</si>
  <si>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</si>
  <si>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</si>
  <si>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</si>
  <si>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</si>
  <si>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</si>
  <si>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</si>
  <si>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</si>
  <si>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</si>
  <si>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</si>
  <si>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</si>
  <si>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</si>
  <si>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</si>
  <si>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</si>
  <si>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</si>
  <si>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</si>
  <si>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</si>
  <si>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</si>
  <si>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</si>
  <si>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</si>
  <si>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</si>
  <si>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</si>
  <si>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</si>
  <si>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</si>
  <si>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</si>
  <si>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</si>
  <si>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</si>
  <si>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</si>
  <si>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</si>
  <si>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</si>
  <si>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</si>
  <si>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</si>
  <si>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</si>
  <si>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</si>
  <si>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</si>
  <si>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</si>
  <si>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</si>
  <si>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</si>
  <si>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</si>
  <si>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</si>
  <si>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</si>
  <si>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</si>
  <si>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</si>
  <si>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</si>
  <si>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</si>
  <si>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</si>
  <si>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</si>
  <si>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</si>
  <si>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</si>
  <si>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</si>
  <si>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</si>
  <si>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</si>
  <si>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</si>
  <si>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</si>
  <si>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</si>
  <si>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</si>
  <si>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</si>
  <si>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</si>
  <si>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</si>
  <si>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</si>
  <si>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</si>
  <si>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</si>
  <si>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</si>
  <si>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</si>
  <si>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</si>
  <si>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</si>
  <si>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</si>
  <si>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</si>
  <si>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</si>
  <si>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</si>
  <si>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</si>
  <si>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</si>
  <si>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</si>
  <si>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</si>
  <si>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</si>
  <si>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</si>
  <si>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</si>
  <si>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</si>
  <si>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</si>
  <si>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</si>
  <si>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</si>
  <si>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</si>
  <si>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</si>
  <si>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</si>
  <si>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</si>
  <si>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</si>
  <si>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</si>
  <si>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</si>
  <si>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</si>
  <si>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</si>
  <si>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</si>
  <si>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</si>
  <si>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</si>
  <si>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</si>
  <si>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</si>
  <si>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</si>
  <si>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</si>
  <si>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</si>
  <si>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</si>
  <si>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</si>
  <si>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</si>
  <si>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</si>
  <si>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</si>
  <si>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</si>
  <si>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</si>
  <si>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</si>
  <si>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</si>
  <si>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</si>
  <si>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</si>
  <si>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</si>
  <si>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</si>
  <si>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</si>
  <si>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</si>
  <si>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</si>
  <si>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</si>
  <si>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</si>
  <si>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</si>
  <si>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</si>
  <si>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</si>
  <si>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</si>
  <si>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</si>
  <si>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</si>
  <si>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</si>
  <si>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</si>
  <si>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</si>
  <si>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</si>
  <si>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</si>
  <si>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</si>
  <si>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</si>
  <si>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</si>
  <si>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</si>
  <si>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</si>
  <si>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</si>
  <si>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</si>
  <si>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</si>
  <si>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</si>
  <si>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</si>
  <si>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</si>
  <si>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</si>
  <si>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</si>
  <si>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</si>
  <si>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</si>
  <si>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</si>
  <si>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</si>
  <si>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</si>
  <si>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</si>
  <si>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</si>
  <si>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</si>
  <si>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</si>
  <si>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</si>
  <si>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</si>
  <si>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</si>
  <si>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</si>
  <si>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</si>
  <si>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</si>
  <si>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</si>
  <si>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</si>
  <si>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</si>
  <si>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</si>
  <si>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</si>
  <si>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</si>
  <si>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</si>
  <si>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</si>
  <si>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</si>
  <si>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</si>
  <si>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</si>
  <si>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</si>
  <si>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</si>
  <si>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</si>
  <si>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</si>
  <si>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</si>
  <si>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</si>
  <si>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</si>
  <si>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</si>
  <si>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</si>
  <si>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</si>
  <si>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</si>
  <si>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</si>
  <si>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</si>
  <si>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</si>
  <si>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</si>
  <si>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</si>
  <si>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</si>
  <si>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</si>
  <si>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</si>
  <si>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</si>
  <si>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</si>
  <si>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</si>
  <si>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</si>
  <si>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</si>
  <si>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</si>
  <si>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</si>
  <si>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</si>
  <si>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</si>
  <si>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</si>
  <si>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</si>
  <si>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</si>
  <si>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</si>
  <si>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</si>
  <si>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</si>
  <si>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</si>
  <si>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</si>
  <si>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</si>
  <si>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</si>
  <si>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</si>
  <si>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</si>
  <si>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</si>
  <si>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</si>
  <si>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</si>
  <si>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</si>
  <si>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</si>
  <si>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</si>
  <si>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</si>
  <si>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</si>
  <si>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</si>
  <si>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</si>
  <si>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</si>
  <si>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</si>
  <si>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</si>
  <si>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</si>
  <si>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</si>
  <si>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</si>
  <si>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</si>
  <si>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</si>
  <si>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</si>
  <si>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</si>
  <si>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</si>
  <si>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</si>
  <si>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</si>
  <si>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</si>
  <si>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</si>
  <si>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</si>
  <si>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</si>
  <si>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</si>
  <si>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</si>
  <si>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</si>
  <si>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</si>
  <si>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</si>
  <si>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</si>
  <si>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</si>
  <si>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</si>
  <si>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</si>
  <si>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</si>
  <si>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</si>
  <si>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</si>
  <si>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</si>
  <si>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</si>
  <si>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</si>
  <si>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</si>
  <si>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</si>
  <si>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</si>
  <si>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</si>
  <si>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</si>
  <si>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</si>
  <si>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</si>
  <si>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</si>
  <si>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</si>
  <si>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</si>
  <si>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</si>
  <si>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</si>
  <si>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</si>
  <si>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</si>
  <si>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</si>
  <si>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</si>
  <si>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</si>
  <si>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</si>
  <si>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</si>
  <si>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</si>
  <si>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</si>
  <si>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</si>
  <si>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</si>
  <si>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</si>
  <si>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</si>
  <si>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</si>
  <si>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</si>
  <si>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</si>
  <si>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</si>
  <si>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</si>
  <si>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</si>
  <si>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</si>
  <si>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</si>
  <si>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</si>
  <si>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</si>
  <si>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</si>
  <si>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</si>
  <si>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</si>
  <si>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</si>
  <si>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</si>
  <si>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</si>
  <si>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</si>
  <si>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</si>
  <si>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</si>
  <si>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</si>
  <si>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</si>
  <si>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</si>
  <si>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</si>
  <si>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</si>
  <si>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</si>
  <si>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</si>
  <si>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</si>
  <si>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</si>
  <si>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</si>
  <si>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</si>
  <si>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</si>
  <si>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</si>
  <si>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</si>
  <si>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</si>
  <si>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</si>
  <si>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</si>
  <si>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</si>
  <si>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</si>
  <si>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</si>
  <si>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</si>
  <si>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</si>
  <si>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</si>
  <si>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</si>
  <si>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</si>
  <si>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</si>
  <si>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</si>
  <si>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</si>
  <si>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</si>
  <si>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</si>
  <si>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</si>
  <si>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</si>
  <si>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</si>
  <si>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</si>
  <si>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</si>
  <si>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</si>
  <si>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</si>
  <si>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</si>
  <si>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</si>
  <si>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</si>
  <si>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</si>
  <si>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</si>
  <si>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</si>
  <si>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</si>
  <si>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</si>
  <si>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</si>
  <si>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</si>
  <si>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</si>
  <si>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</si>
  <si>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</si>
  <si>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</si>
  <si>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</si>
  <si>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</si>
  <si>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</si>
  <si>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</si>
  <si>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</si>
  <si>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</si>
  <si>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</si>
  <si>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</si>
  <si>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</si>
  <si>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</si>
  <si>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</si>
  <si>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</si>
  <si>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</si>
  <si>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</si>
  <si>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</si>
  <si>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</si>
  <si>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</si>
  <si>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</si>
  <si>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</si>
  <si>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</si>
  <si>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</si>
  <si>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</si>
  <si>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</si>
  <si>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</si>
  <si>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</si>
  <si>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</si>
  <si>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</si>
  <si>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</si>
  <si>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</si>
  <si>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</si>
  <si>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</si>
  <si>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</si>
  <si>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</si>
  <si>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</si>
  <si>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</si>
  <si>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</si>
  <si>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</si>
  <si>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</si>
  <si>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</si>
  <si>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</si>
  <si>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</si>
  <si>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</si>
  <si>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</si>
  <si>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</si>
  <si>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</si>
  <si>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</si>
  <si>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</si>
  <si>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</si>
  <si>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</si>
  <si>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</si>
  <si>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</si>
  <si>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</si>
  <si>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</si>
  <si>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</si>
  <si>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</si>
  <si>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</si>
  <si>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</si>
  <si>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</si>
  <si>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</si>
  <si>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</si>
  <si>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</si>
  <si>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</si>
  <si>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</si>
  <si>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</si>
  <si>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</si>
  <si>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</si>
  <si>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</si>
  <si>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</si>
  <si>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</si>
  <si>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</si>
  <si>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</si>
  <si>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</si>
  <si>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</si>
  <si>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</si>
  <si>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</si>
  <si>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</si>
  <si>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</si>
  <si>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</si>
  <si>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</si>
  <si>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</si>
  <si>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</si>
  <si>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</si>
  <si>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</si>
  <si>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</si>
  <si>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</si>
  <si>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</si>
  <si>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</si>
  <si>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</si>
  <si>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</si>
  <si>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</si>
  <si>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</si>
  <si>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</si>
  <si>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</si>
  <si>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</si>
  <si>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</si>
  <si>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</si>
  <si>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</si>
  <si>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</si>
  <si>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</si>
  <si>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</si>
  <si>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</si>
  <si>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</si>
  <si>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</si>
  <si>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</si>
  <si>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</si>
  <si>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</si>
  <si>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</si>
  <si>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</si>
  <si>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</si>
  <si>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</si>
  <si>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</si>
  <si>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</si>
  <si>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</si>
  <si>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</si>
  <si>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</si>
  <si>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</si>
  <si>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</si>
  <si>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</si>
  <si>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</si>
  <si>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</si>
  <si>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</si>
  <si>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</si>
  <si>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</si>
  <si>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</si>
  <si>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</si>
  <si>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</si>
  <si>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</si>
  <si>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</si>
  <si>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</si>
  <si>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</si>
  <si>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</si>
  <si>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</si>
  <si>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</si>
  <si>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</si>
  <si>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</si>
  <si>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</si>
  <si>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</si>
  <si>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</si>
  <si>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</si>
  <si>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</si>
  <si>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</si>
  <si>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</si>
  <si>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</si>
  <si>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</si>
  <si>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</si>
  <si>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</si>
  <si>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</si>
  <si>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</si>
  <si>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</si>
  <si>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</si>
  <si>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</si>
  <si>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</si>
  <si>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</si>
  <si>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</si>
  <si>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</si>
  <si>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</si>
  <si>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</si>
  <si>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</si>
  <si>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</si>
  <si>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</si>
  <si>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</si>
  <si>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</si>
  <si>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</si>
  <si>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</si>
  <si>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</si>
  <si>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</si>
  <si>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</si>
  <si>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</si>
  <si>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</si>
  <si>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</si>
  <si>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</si>
  <si>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</si>
  <si>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</si>
  <si>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</si>
  <si>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</si>
  <si>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</si>
  <si>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</si>
  <si>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</si>
  <si>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</si>
  <si>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</si>
  <si>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</si>
  <si>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</si>
  <si>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</si>
  <si>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</si>
  <si>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</si>
  <si>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</si>
  <si>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</si>
  <si>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</si>
  <si>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</si>
  <si>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</si>
  <si>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</si>
  <si>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</si>
  <si>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</si>
  <si>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</si>
  <si>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</si>
  <si>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</si>
  <si>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</si>
  <si>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</si>
  <si>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</si>
  <si>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</si>
  <si>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</si>
  <si>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</si>
  <si>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</si>
  <si>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</si>
  <si>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</si>
  <si>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</si>
  <si>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</si>
  <si>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</si>
  <si>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</si>
  <si>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</si>
  <si>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</si>
  <si>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</si>
  <si>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</si>
  <si>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</si>
  <si>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</si>
  <si>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</si>
  <si>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</si>
  <si>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</si>
  <si>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</si>
  <si>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</si>
  <si>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</si>
  <si>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</si>
  <si>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</si>
  <si>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</si>
  <si>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</si>
  <si>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</si>
  <si>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</si>
  <si>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</si>
  <si>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</si>
  <si>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</si>
  <si>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</si>
  <si>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</si>
  <si>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</si>
  <si>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</si>
  <si>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</si>
  <si>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</si>
  <si>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</si>
  <si>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</si>
  <si>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</si>
  <si>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</si>
  <si>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</si>
  <si>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</si>
  <si>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</si>
  <si>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</si>
  <si>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</si>
  <si>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</si>
  <si>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</si>
  <si>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</si>
  <si>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</si>
  <si>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</si>
  <si>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</si>
  <si>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</si>
  <si>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</si>
  <si>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</si>
  <si>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</si>
  <si>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</si>
  <si>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</si>
  <si>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</si>
  <si>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</si>
  <si>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</si>
  <si>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</si>
  <si>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</si>
  <si>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</si>
  <si>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</si>
  <si>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</si>
  <si>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</si>
  <si>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</si>
  <si>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</si>
  <si>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</si>
  <si>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</si>
  <si>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</si>
  <si>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</si>
  <si>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</si>
  <si>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</si>
  <si>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</si>
  <si>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</si>
  <si>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</si>
  <si>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</si>
  <si>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</si>
  <si>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</si>
  <si>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</si>
  <si>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</si>
  <si>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</si>
  <si>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</si>
  <si>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</si>
  <si>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</si>
  <si>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</si>
  <si>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</si>
  <si>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</si>
  <si>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</si>
  <si>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</si>
  <si>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</si>
  <si>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</si>
  <si>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</si>
  <si>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</si>
  <si>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</si>
  <si>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</si>
  <si>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</si>
  <si>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</si>
  <si>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</si>
  <si>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</si>
  <si>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</si>
  <si>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</si>
  <si>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</si>
  <si>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</si>
  <si>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</si>
  <si>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</si>
  <si>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</si>
  <si>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</si>
  <si>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</si>
  <si>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</si>
  <si>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</si>
  <si>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</si>
  <si>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</si>
  <si>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</si>
  <si>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</si>
  <si>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</si>
  <si>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</si>
  <si>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</si>
  <si>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</si>
  <si>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</si>
  <si>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</si>
  <si>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</si>
  <si>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</si>
  <si>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</si>
  <si>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</si>
  <si>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</si>
  <si>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</si>
  <si>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</si>
  <si>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</si>
  <si>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</si>
  <si>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</si>
  <si>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</si>
  <si>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</si>
  <si>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</si>
  <si>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</si>
  <si>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</si>
  <si>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</si>
  <si>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</si>
  <si>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</si>
  <si>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</si>
  <si>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</si>
  <si>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</si>
  <si>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</si>
  <si>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</si>
  <si>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</si>
  <si>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</si>
  <si>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</si>
  <si>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</si>
  <si>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</si>
  <si>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</si>
  <si>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</si>
  <si>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</si>
  <si>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</si>
  <si>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</si>
  <si>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</si>
  <si>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</si>
  <si>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</si>
  <si>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</si>
  <si>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</si>
  <si>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</si>
  <si>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</si>
  <si>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</si>
  <si>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</si>
  <si>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</si>
  <si>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</si>
  <si>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</si>
  <si>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</si>
  <si>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</si>
  <si>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</si>
  <si>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</si>
  <si>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</si>
  <si>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</si>
  <si>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</si>
  <si>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</si>
  <si>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</si>
  <si>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</si>
  <si>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</si>
  <si>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</si>
  <si>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</si>
  <si>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</si>
  <si>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</si>
  <si>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</si>
  <si>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</si>
  <si>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</si>
  <si>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</si>
  <si>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</si>
  <si>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</si>
  <si>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</si>
  <si>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</si>
  <si>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</si>
  <si>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</si>
  <si>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</si>
  <si>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</si>
  <si>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</si>
  <si>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</si>
  <si>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</si>
  <si>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</si>
  <si>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</si>
  <si>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</si>
  <si>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</si>
  <si>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</si>
  <si>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</si>
  <si>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</si>
  <si>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</si>
  <si>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</si>
  <si>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</si>
  <si>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</si>
  <si>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</si>
  <si>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</si>
  <si>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</si>
  <si>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</si>
  <si>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</si>
  <si>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</si>
  <si>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</si>
  <si>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</si>
  <si>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</si>
  <si>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</si>
  <si>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</si>
  <si>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</si>
  <si>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</si>
  <si>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</si>
  <si>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</si>
  <si>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</si>
  <si>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</si>
  <si>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</si>
  <si>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</si>
  <si>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</si>
  <si>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</si>
  <si>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</si>
  <si>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</si>
  <si>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</si>
  <si>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</si>
  <si>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</si>
  <si>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</si>
  <si>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</si>
  <si>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</si>
  <si>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</si>
  <si>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</si>
  <si>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</si>
  <si>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</si>
  <si>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</si>
  <si>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</si>
  <si>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</si>
  <si>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</si>
  <si>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</si>
  <si>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</si>
  <si>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</si>
  <si>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</si>
  <si>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</si>
  <si>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</si>
  <si>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</si>
  <si>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</si>
  <si>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</si>
  <si>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</si>
  <si>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</si>
  <si>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</si>
  <si>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</si>
  <si>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</si>
  <si>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</si>
  <si>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</si>
  <si>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</si>
  <si>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</si>
  <si>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</si>
  <si>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</si>
  <si>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</si>
  <si>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</si>
  <si>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</si>
  <si>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</si>
  <si>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</si>
  <si>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</si>
  <si>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</si>
  <si>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</si>
  <si>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</si>
  <si>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</si>
  <si>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</si>
  <si>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</si>
  <si>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</si>
  <si>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</si>
  <si>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</si>
  <si>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</si>
  <si>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</si>
  <si>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</si>
  <si>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</si>
  <si>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</si>
  <si>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</si>
  <si>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</si>
  <si>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</si>
  <si>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</si>
  <si>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</si>
  <si>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</si>
  <si>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</si>
  <si>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</si>
  <si>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</si>
  <si>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</si>
  <si>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</si>
  <si>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</si>
  <si>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</si>
  <si>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</si>
  <si>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</si>
  <si>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</si>
  <si>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</si>
  <si>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</si>
  <si>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</si>
  <si>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</si>
  <si>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</si>
  <si>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</si>
  <si>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</si>
  <si>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</si>
  <si>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</si>
  <si>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</si>
  <si>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</si>
  <si>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</si>
  <si>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</si>
  <si>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</si>
  <si>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</si>
  <si>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</si>
  <si>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</si>
  <si>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</si>
  <si>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</si>
  <si>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</si>
  <si>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</si>
  <si>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</si>
  <si>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</si>
  <si>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</si>
  <si>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</si>
  <si>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</si>
  <si>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</si>
  <si>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</si>
  <si>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</si>
  <si>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</si>
  <si>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</si>
  <si>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</si>
  <si>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</si>
  <si>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</si>
  <si>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</si>
  <si>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</si>
  <si>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</si>
  <si>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</si>
  <si>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</si>
  <si>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</si>
  <si>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</si>
  <si>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</si>
  <si>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</si>
  <si>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</si>
  <si>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</si>
  <si>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</si>
  <si>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</si>
  <si>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</si>
  <si>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</si>
  <si>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</si>
  <si>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</si>
  <si>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</si>
  <si>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</si>
  <si>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</si>
  <si>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</si>
  <si>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</si>
  <si>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</si>
  <si>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</si>
  <si>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</si>
  <si>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</si>
  <si>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</si>
  <si>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</si>
  <si>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</si>
  <si>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</si>
  <si>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</si>
  <si>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</si>
  <si>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</si>
  <si>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</si>
  <si>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</si>
  <si>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</si>
  <si>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</si>
  <si>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</si>
  <si>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</si>
  <si>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</si>
  <si>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</si>
  <si>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</si>
  <si>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</si>
  <si>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</si>
  <si>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</si>
  <si>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</si>
  <si>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</si>
  <si>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</si>
  <si>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</si>
  <si>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</si>
  <si>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</si>
  <si>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</si>
  <si>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</si>
  <si>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</si>
  <si>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</si>
  <si>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</si>
  <si>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</si>
  <si>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</si>
  <si>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</si>
  <si>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</si>
  <si>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</si>
  <si>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</si>
  <si>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</si>
  <si>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</si>
  <si>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</si>
  <si>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</si>
  <si>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</si>
  <si>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</si>
  <si>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</si>
  <si>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</si>
  <si>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</si>
  <si>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</si>
  <si>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</si>
  <si>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</si>
  <si>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</si>
  <si>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</si>
  <si>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</si>
  <si>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</si>
  <si>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</si>
  <si>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</si>
  <si>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</si>
  <si>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</si>
  <si>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</si>
  <si>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</si>
  <si>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</si>
  <si>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</si>
  <si>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</si>
  <si>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</si>
  <si>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</si>
  <si>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</si>
  <si>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</si>
  <si>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</si>
  <si>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</si>
  <si>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</si>
  <si>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</si>
  <si>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</si>
  <si>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</si>
  <si>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</si>
  <si>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</si>
  <si>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</si>
  <si>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</si>
  <si>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</si>
  <si>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</si>
  <si>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</si>
  <si>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</si>
  <si>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</si>
  <si>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</si>
  <si>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</si>
  <si>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</si>
  <si>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</si>
  <si>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</si>
  <si>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</si>
  <si>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</si>
  <si>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</si>
  <si>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</si>
  <si>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</si>
  <si>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</si>
  <si>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</si>
  <si>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</si>
  <si>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</si>
  <si>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</si>
  <si>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</si>
  <si>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</si>
  <si>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</si>
  <si>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</si>
  <si>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</si>
  <si>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</si>
  <si>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</si>
  <si>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</si>
  <si>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</si>
  <si>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</si>
  <si>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</si>
  <si>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</si>
  <si>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</si>
  <si>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</si>
  <si>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</si>
  <si>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</si>
  <si>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</si>
  <si>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</si>
  <si>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</si>
  <si>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</si>
  <si>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</si>
  <si>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</si>
  <si>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</si>
  <si>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</si>
  <si>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</si>
  <si>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</si>
  <si>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</si>
  <si>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</si>
  <si>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</si>
  <si>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</si>
  <si>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</si>
  <si>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</si>
  <si>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</si>
  <si>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</si>
  <si>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</si>
  <si>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</si>
  <si>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</si>
  <si>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</si>
  <si>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</si>
  <si>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</si>
  <si>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</si>
  <si>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</si>
  <si>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</si>
  <si>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</si>
  <si>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</si>
  <si>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</si>
  <si>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</si>
  <si>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</si>
  <si>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</si>
  <si>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</si>
  <si>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</si>
  <si>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</si>
  <si>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</si>
  <si>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</si>
  <si>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</si>
  <si>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</si>
  <si>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</si>
  <si>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</si>
  <si>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</si>
  <si>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</si>
  <si>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</si>
  <si>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</si>
  <si>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</si>
  <si>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</si>
  <si>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</si>
  <si>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</si>
  <si>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</si>
  <si>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</si>
  <si>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</si>
  <si>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</si>
  <si>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</si>
  <si>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</si>
  <si>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</si>
  <si>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</si>
  <si>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</si>
  <si>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</si>
  <si>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</si>
  <si>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</si>
  <si>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</si>
  <si>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</si>
  <si>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</si>
  <si>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</si>
  <si>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</si>
  <si>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</si>
  <si>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</si>
  <si>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</si>
  <si>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</si>
  <si>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</si>
  <si>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</si>
  <si>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</si>
  <si>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</si>
  <si>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</si>
  <si>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</si>
  <si>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</si>
  <si>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</si>
  <si>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</si>
  <si>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</si>
  <si>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</si>
  <si>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</si>
  <si>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</si>
  <si>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</si>
  <si>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</si>
  <si>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</si>
  <si>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</si>
  <si>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</si>
  <si>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</si>
  <si>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</si>
  <si>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</si>
  <si>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</si>
  <si>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</si>
  <si>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</si>
  <si>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</si>
  <si>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</si>
  <si>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</si>
  <si>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</si>
  <si>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</si>
  <si>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</si>
  <si>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</si>
  <si>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</si>
  <si>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</si>
  <si>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</si>
  <si>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</si>
  <si>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</si>
  <si>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</si>
  <si>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</si>
  <si>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</si>
  <si>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</si>
  <si>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</si>
  <si>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</si>
  <si>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</si>
  <si>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</si>
  <si>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</si>
  <si>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</si>
  <si>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</si>
  <si>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</si>
  <si>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</si>
  <si>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</si>
  <si>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</si>
  <si>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</si>
  <si>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</si>
  <si>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</si>
  <si>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</si>
  <si>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</si>
  <si>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</si>
  <si>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</si>
  <si>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</si>
  <si>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</si>
  <si>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</si>
  <si>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</si>
  <si>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</si>
  <si>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</si>
  <si>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</si>
  <si>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</si>
  <si>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</si>
  <si>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</si>
  <si>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</si>
  <si>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</si>
  <si>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</si>
  <si>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</si>
  <si>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</si>
  <si>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</si>
  <si>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</si>
  <si>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</si>
  <si>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</si>
  <si>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</si>
  <si>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</si>
  <si>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</si>
  <si>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</si>
  <si>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</si>
  <si>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</si>
  <si>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</si>
  <si>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</si>
  <si>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</si>
  <si>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</si>
  <si>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</si>
  <si>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</si>
  <si>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</si>
  <si>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</si>
  <si>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</si>
  <si>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</si>
  <si>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</si>
  <si>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</si>
  <si>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</si>
  <si>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</si>
  <si>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</si>
  <si>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</si>
  <si>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</si>
  <si>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</si>
  <si>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</si>
  <si>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</si>
  <si>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</si>
  <si>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</si>
  <si>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</si>
  <si>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</si>
  <si>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</si>
  <si>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</si>
  <si>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</si>
  <si>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</si>
  <si>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</si>
  <si>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</si>
  <si>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</si>
  <si>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</si>
  <si>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</si>
  <si>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</si>
  <si>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</si>
  <si>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</si>
  <si>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</si>
  <si>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</si>
  <si>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</si>
  <si>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</si>
  <si>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</si>
  <si>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</si>
  <si>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</si>
  <si>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</si>
  <si>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</si>
  <si>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</si>
  <si>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</si>
  <si>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</si>
  <si>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</si>
  <si>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</si>
  <si>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</si>
  <si>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</si>
  <si>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</si>
  <si>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</si>
  <si>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</si>
  <si>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</si>
  <si>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</si>
  <si>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</si>
  <si>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</si>
  <si>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</si>
  <si>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</si>
  <si>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</si>
  <si>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</si>
  <si>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</si>
  <si>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</si>
  <si>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</si>
  <si>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</si>
  <si>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</si>
  <si>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</si>
  <si>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</si>
  <si>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</si>
  <si>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</si>
  <si>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</si>
  <si>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</si>
  <si>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</si>
  <si>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</si>
  <si>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</si>
  <si>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</si>
  <si>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</si>
  <si>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</si>
  <si>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</si>
  <si>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</si>
  <si>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</si>
  <si>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</si>
  <si>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</si>
  <si>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</si>
  <si>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</si>
  <si>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</si>
  <si>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</si>
  <si>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</si>
  <si>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</si>
  <si>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</si>
  <si>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</si>
  <si>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</si>
  <si>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</si>
  <si>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</si>
  <si>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</si>
  <si>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</si>
  <si>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</si>
  <si>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</si>
  <si>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</si>
  <si>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</si>
  <si>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</si>
  <si>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</si>
  <si>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</si>
  <si>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</si>
  <si>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</si>
  <si>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</si>
  <si>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</si>
  <si>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</si>
  <si>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</si>
  <si>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</si>
  <si>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</si>
  <si>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</si>
  <si>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</si>
  <si>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</si>
  <si>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</si>
  <si>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</si>
  <si>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</si>
  <si>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</si>
  <si>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</si>
  <si>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</si>
  <si>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</si>
  <si>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</si>
  <si>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</si>
  <si>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</si>
  <si>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</si>
  <si>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</si>
  <si>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</si>
  <si>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</si>
  <si>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</si>
  <si>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</si>
  <si>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</si>
  <si>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</si>
  <si>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</si>
  <si>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</si>
  <si>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</si>
  <si>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</si>
  <si>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</si>
  <si>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</si>
  <si>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</si>
  <si>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</si>
  <si>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</si>
  <si>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</si>
  <si>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</si>
  <si>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</si>
  <si>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</si>
  <si>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</si>
  <si>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</si>
  <si>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</si>
  <si>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</si>
  <si>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</si>
  <si>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</si>
  <si>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</si>
  <si>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</si>
  <si>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</si>
  <si>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</si>
  <si>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</si>
  <si>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</si>
  <si>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</si>
  <si>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</si>
  <si>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</si>
  <si>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</si>
  <si>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</si>
  <si>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</si>
  <si>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</si>
  <si>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</si>
  <si>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</si>
  <si>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</si>
  <si>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</si>
  <si>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</si>
  <si>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</si>
  <si>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</si>
  <si>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</si>
  <si>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</si>
  <si>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</si>
  <si>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</si>
  <si>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</si>
  <si>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</si>
  <si>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</si>
  <si>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</si>
  <si>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</si>
  <si>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</si>
  <si>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</si>
  <si>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</si>
  <si>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</si>
  <si>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</si>
  <si>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</si>
  <si>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</si>
  <si>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</si>
  <si>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</si>
  <si>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</si>
  <si>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</si>
  <si>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</si>
  <si>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</si>
  <si>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</si>
  <si>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</si>
  <si>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</si>
  <si>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</si>
  <si>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</si>
  <si>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</si>
  <si>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</si>
  <si>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</si>
  <si>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</si>
  <si>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</si>
  <si>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</si>
  <si>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</si>
  <si>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</si>
  <si>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</si>
  <si>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</si>
  <si>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</si>
  <si>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</si>
  <si>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</si>
  <si>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</si>
  <si>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</si>
  <si>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</si>
  <si>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</si>
  <si>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</si>
  <si>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</si>
  <si>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</si>
  <si>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</si>
  <si>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</si>
  <si>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</si>
  <si>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</si>
  <si>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</si>
  <si>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</si>
  <si>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</si>
  <si>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</si>
  <si>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</si>
  <si>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</si>
  <si>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</si>
  <si>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</si>
  <si>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</si>
  <si>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</si>
  <si>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</si>
  <si>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</si>
  <si>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</si>
  <si>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</si>
  <si>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</si>
  <si>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</si>
  <si>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</si>
  <si>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</si>
  <si>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</si>
  <si>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</si>
  <si>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</si>
  <si>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</si>
  <si>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</si>
  <si>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</si>
  <si>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</si>
  <si>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</si>
  <si>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</si>
  <si>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</si>
  <si>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</si>
  <si>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</si>
  <si>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</si>
  <si>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</si>
  <si>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</si>
  <si>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</si>
  <si>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</si>
  <si>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</si>
  <si>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</si>
  <si>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</si>
  <si>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</si>
  <si>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</si>
  <si>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</si>
  <si>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</si>
  <si>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</si>
  <si>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</si>
  <si>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</si>
  <si>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</si>
  <si>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</si>
  <si>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</si>
  <si>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</si>
  <si>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</si>
  <si>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</si>
  <si>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</si>
  <si>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</si>
  <si>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</si>
  <si>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</si>
  <si>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</si>
  <si>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</si>
  <si>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</si>
  <si>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</si>
  <si>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</si>
  <si>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</si>
  <si>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</si>
  <si>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</si>
  <si>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</si>
  <si>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</si>
  <si>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</si>
  <si>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</si>
  <si>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</si>
  <si>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</si>
  <si>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</si>
  <si>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</si>
  <si>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</si>
  <si>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</si>
  <si>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</si>
  <si>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</si>
  <si>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</si>
  <si>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</si>
  <si>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</si>
  <si>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</si>
  <si>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</si>
  <si>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</si>
  <si>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</si>
  <si>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</si>
  <si>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</si>
  <si>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</si>
  <si>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</si>
  <si>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</si>
  <si>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</si>
  <si>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</si>
  <si>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</si>
  <si>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</si>
  <si>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</si>
  <si>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</si>
  <si>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</si>
  <si>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</si>
  <si>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</si>
  <si>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</si>
  <si>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</si>
  <si>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</si>
  <si>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</si>
  <si>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</si>
  <si>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</si>
  <si>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</si>
  <si>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</si>
  <si>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</si>
  <si>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</si>
  <si>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</si>
  <si>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</si>
  <si>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</si>
  <si>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</si>
  <si>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</si>
  <si>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</si>
  <si>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</si>
  <si>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</si>
  <si>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</si>
  <si>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</si>
  <si>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</si>
  <si>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</si>
  <si>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</si>
  <si>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</si>
  <si>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</si>
  <si>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</si>
  <si>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</si>
  <si>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</si>
  <si>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</si>
  <si>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</si>
  <si>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</si>
  <si>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</si>
  <si>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</si>
  <si>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</si>
  <si>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</si>
  <si>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</si>
  <si>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</si>
  <si>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</si>
  <si>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</si>
  <si>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</si>
  <si>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</si>
  <si>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</si>
  <si>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</si>
  <si>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</si>
  <si>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</si>
  <si>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</si>
  <si>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</si>
  <si>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</si>
  <si>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</si>
  <si>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</si>
  <si>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</si>
  <si>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</si>
  <si>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</si>
  <si>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</si>
  <si>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</si>
  <si>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</si>
  <si>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</si>
  <si>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</si>
  <si>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</si>
  <si>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</si>
  <si>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</si>
  <si>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</si>
  <si>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</si>
  <si>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</si>
  <si>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</si>
  <si>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</si>
  <si>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</si>
  <si>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</si>
  <si>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</si>
  <si>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</si>
  <si>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</si>
  <si>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</si>
  <si>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</si>
  <si>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</si>
  <si>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</si>
  <si>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</si>
  <si>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</si>
  <si>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</si>
  <si>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</si>
  <si>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</si>
  <si>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</si>
  <si>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</si>
  <si>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</si>
  <si>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</si>
  <si>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</si>
  <si>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</si>
  <si>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</si>
  <si>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</si>
  <si>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</si>
  <si>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</si>
  <si>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</si>
  <si>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</si>
  <si>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</si>
  <si>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</si>
  <si>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</si>
  <si>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</si>
  <si>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</si>
  <si>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</si>
  <si>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</si>
  <si>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</si>
  <si>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</si>
  <si>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</si>
  <si>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</si>
  <si>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</si>
  <si>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</si>
  <si>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</si>
  <si>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</si>
  <si>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</si>
  <si>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</si>
  <si>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</si>
  <si>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</si>
  <si>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</si>
  <si>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</si>
  <si>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</si>
  <si>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</si>
  <si>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</si>
  <si>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</si>
  <si>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</si>
  <si>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</si>
  <si>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</si>
  <si>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</si>
  <si>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</si>
  <si>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</si>
  <si>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</si>
  <si>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</si>
  <si>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</si>
  <si>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</si>
  <si>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</si>
  <si>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</si>
  <si>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</si>
  <si>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</si>
  <si>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</si>
  <si>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</si>
  <si>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</si>
  <si>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</si>
  <si>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</si>
  <si>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</si>
  <si>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</si>
  <si>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</si>
  <si>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</si>
  <si>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</si>
  <si>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</si>
  <si>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</si>
  <si>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</si>
  <si>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</si>
  <si>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</si>
  <si>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</si>
  <si>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</si>
  <si>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</si>
  <si>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</si>
  <si>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</si>
  <si>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</si>
  <si>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</si>
  <si>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</si>
  <si>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</si>
  <si>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</si>
  <si>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</si>
  <si>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</si>
  <si>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</si>
  <si>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</si>
  <si>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</si>
  <si>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</si>
  <si>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</si>
  <si>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</si>
  <si>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</si>
  <si>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</si>
  <si>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</si>
  <si>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</si>
  <si>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</si>
  <si>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</si>
  <si>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</si>
  <si>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</si>
  <si>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</si>
  <si>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</si>
  <si>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</si>
  <si>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</si>
  <si>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</si>
  <si>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</si>
  <si>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</si>
  <si>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</si>
  <si>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</si>
  <si>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</si>
  <si>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</si>
  <si>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</si>
  <si>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</si>
  <si>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</si>
  <si>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</si>
  <si>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</si>
  <si>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</si>
  <si>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</si>
  <si>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</si>
  <si>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</si>
  <si>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</si>
  <si>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</si>
  <si>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</si>
  <si>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</si>
  <si>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</si>
  <si>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</si>
  <si>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</si>
  <si>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</si>
  <si>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</si>
  <si>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</si>
  <si>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</si>
  <si>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</si>
  <si>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</si>
  <si>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</si>
  <si>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</si>
  <si>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</si>
  <si>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</si>
  <si>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</si>
  <si>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</si>
  <si>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</si>
  <si>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</si>
  <si>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</si>
  <si>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</si>
  <si>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</si>
  <si>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</si>
  <si>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</si>
  <si>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</si>
  <si>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</si>
  <si>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</si>
  <si>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</si>
  <si>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</si>
  <si>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</si>
  <si>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</si>
  <si>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</si>
  <si>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</si>
  <si>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</si>
  <si>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</si>
  <si>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</si>
  <si>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</si>
  <si>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</si>
  <si>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</si>
  <si>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</si>
  <si>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</si>
  <si>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</si>
  <si>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</si>
  <si>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</si>
  <si>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</si>
  <si>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</si>
  <si>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</si>
  <si>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</si>
  <si>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</si>
  <si>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</si>
  <si>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</si>
  <si>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</si>
  <si>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</si>
  <si>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</si>
  <si>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</si>
  <si>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</si>
  <si>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</si>
  <si>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</si>
  <si>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</si>
  <si>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</si>
  <si>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</si>
  <si>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</si>
  <si>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</si>
  <si>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</si>
  <si>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</si>
  <si>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</si>
  <si>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</si>
  <si>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</si>
  <si>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</si>
  <si>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</si>
  <si>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</si>
  <si>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</si>
  <si>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</si>
  <si>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</si>
  <si>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</si>
  <si>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</si>
  <si>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</si>
  <si>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</si>
  <si>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</si>
  <si>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</si>
  <si>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</si>
  <si>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</si>
  <si>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</si>
  <si>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</si>
  <si>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</si>
  <si>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</si>
  <si>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</si>
  <si>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</si>
  <si>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</si>
  <si>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</si>
  <si>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</si>
  <si>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</si>
  <si>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</si>
  <si>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</si>
  <si>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</si>
  <si>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</si>
  <si>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</si>
  <si>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</si>
  <si>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</si>
  <si>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</si>
  <si>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</si>
  <si>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</si>
  <si>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</si>
  <si>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</si>
  <si>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</si>
  <si>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</si>
  <si>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</si>
  <si>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</si>
  <si>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</si>
  <si>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</si>
  <si>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</si>
  <si>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</si>
  <si>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</si>
  <si>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</si>
  <si>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</si>
  <si>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</si>
  <si>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</si>
  <si>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</si>
  <si>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</si>
  <si>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</si>
  <si>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</si>
  <si>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</si>
  <si>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</si>
  <si>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</si>
  <si>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</si>
  <si>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</si>
  <si>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</si>
  <si>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</si>
  <si>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</si>
  <si>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</si>
  <si>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</si>
  <si>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</si>
  <si>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</si>
  <si>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</si>
  <si>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</si>
  <si>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</si>
  <si>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</si>
  <si>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</si>
  <si>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</si>
  <si>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</si>
  <si>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</si>
  <si>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</si>
  <si>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</si>
  <si>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</si>
  <si>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</si>
  <si>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</si>
  <si>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</si>
  <si>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</si>
  <si>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</si>
  <si>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</si>
  <si>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</si>
  <si>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</si>
  <si>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</si>
  <si>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</si>
  <si>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</si>
  <si>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</si>
  <si>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</si>
  <si>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</si>
  <si>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</si>
  <si>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</si>
  <si>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</si>
  <si>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</si>
  <si>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</si>
  <si>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</si>
  <si>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</si>
  <si>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</si>
  <si>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</si>
  <si>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</si>
  <si>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</si>
  <si>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</si>
  <si>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</si>
  <si>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</si>
  <si>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</si>
  <si>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</si>
  <si>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</si>
  <si>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</si>
  <si>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</si>
  <si>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</si>
  <si>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</si>
  <si>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</si>
  <si>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</si>
  <si>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</si>
  <si>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</si>
  <si>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</si>
  <si>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</si>
  <si>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</si>
  <si>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</si>
  <si>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</si>
  <si>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</si>
  <si>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</si>
  <si>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</si>
  <si>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</si>
  <si>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</si>
  <si>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</si>
  <si>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</si>
  <si>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</si>
  <si>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</si>
  <si>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</si>
  <si>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</si>
  <si>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</si>
  <si>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</si>
  <si>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</si>
  <si>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</si>
  <si>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</si>
  <si>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</si>
  <si>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</si>
  <si>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</si>
  <si>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</si>
  <si>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</si>
  <si>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</si>
  <si>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</si>
  <si>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</si>
  <si>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</si>
  <si>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</si>
  <si>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</si>
  <si>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</si>
  <si>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</si>
  <si>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</si>
  <si>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</si>
  <si>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</si>
  <si>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</si>
  <si>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</si>
  <si>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</si>
  <si>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</si>
  <si>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</si>
  <si>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</si>
  <si>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</si>
  <si>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</si>
  <si>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</si>
  <si>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</si>
  <si>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</si>
  <si>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</si>
  <si>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</si>
  <si>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</si>
  <si>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</si>
  <si>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</si>
  <si>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</si>
  <si>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</si>
  <si>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</si>
  <si>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</si>
  <si>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</si>
  <si>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</si>
  <si>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</si>
  <si>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</si>
  <si>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</si>
  <si>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</si>
  <si>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</si>
  <si>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</si>
  <si>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</si>
  <si>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</si>
  <si>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</si>
  <si>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</si>
  <si>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</si>
  <si>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</si>
  <si>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</si>
  <si>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</si>
  <si>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</si>
  <si>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</si>
  <si>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</si>
  <si>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</si>
  <si>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</si>
  <si>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</si>
  <si>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</si>
  <si>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</si>
  <si>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</si>
  <si>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</si>
  <si>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</si>
  <si>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</si>
  <si>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</si>
  <si>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</si>
  <si>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</si>
  <si>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</si>
  <si>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</si>
  <si>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</si>
  <si>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</si>
  <si>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</si>
  <si>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</si>
  <si>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</si>
  <si>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</si>
  <si>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</si>
  <si>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</si>
  <si>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</si>
  <si>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</si>
  <si>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</si>
  <si>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</si>
  <si>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</si>
  <si>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</si>
  <si>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</si>
  <si>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</si>
  <si>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</si>
  <si>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</si>
  <si>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</si>
  <si>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</si>
  <si>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</si>
  <si>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</si>
  <si>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</si>
  <si>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</si>
  <si>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</si>
  <si>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</si>
  <si>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</si>
  <si>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</si>
  <si>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</si>
  <si>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</si>
  <si>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</si>
  <si>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</si>
  <si>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</si>
  <si>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</si>
  <si>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</si>
  <si>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</si>
  <si>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</si>
  <si>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</si>
  <si>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</si>
  <si>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</si>
  <si>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</si>
  <si>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</si>
  <si>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</si>
  <si>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</si>
  <si>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</si>
  <si>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</si>
  <si>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</si>
  <si>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</si>
  <si>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</si>
  <si>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</si>
  <si>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</si>
  <si>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</si>
  <si>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</si>
  <si>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</si>
  <si>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</si>
  <si>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</si>
  <si>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</si>
  <si>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</si>
  <si>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</si>
  <si>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</si>
  <si>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</si>
  <si>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</si>
  <si>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</si>
  <si>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</si>
  <si>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</si>
  <si>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</si>
  <si>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</si>
  <si>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</si>
  <si>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</si>
  <si>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</si>
  <si>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</si>
  <si>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</si>
  <si>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</si>
  <si>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</si>
  <si>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</si>
  <si>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</si>
  <si>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</si>
  <si>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</si>
  <si>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</si>
  <si>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</si>
  <si>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</si>
  <si>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</si>
  <si>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</si>
  <si>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</si>
  <si>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</si>
  <si>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</si>
  <si>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</si>
  <si>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</si>
  <si>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</si>
  <si>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</si>
  <si>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</si>
  <si>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</si>
  <si>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</si>
  <si>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</si>
  <si>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</si>
  <si>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</si>
  <si>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</si>
  <si>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</si>
  <si>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</si>
  <si>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</si>
  <si>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</si>
  <si>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</si>
  <si>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</si>
  <si>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</si>
  <si>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</si>
  <si>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</si>
  <si>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</si>
  <si>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</si>
  <si>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</si>
  <si>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</si>
  <si>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</si>
  <si>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</si>
  <si>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</si>
  <si>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</si>
  <si>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</si>
  <si>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</si>
  <si>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</si>
  <si>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</si>
  <si>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</si>
  <si>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</si>
  <si>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</si>
  <si>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</si>
  <si>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</si>
  <si>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</si>
  <si>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</si>
  <si>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</si>
  <si>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</si>
  <si>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</si>
  <si>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</si>
  <si>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</si>
  <si>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</si>
  <si>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</si>
  <si>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</si>
  <si>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</si>
  <si>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</si>
  <si>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</si>
  <si>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</si>
  <si>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</si>
  <si>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</si>
  <si>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</si>
  <si>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</si>
  <si>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</si>
  <si>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</si>
  <si>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</si>
  <si>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</si>
  <si>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</si>
  <si>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</si>
  <si>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</si>
  <si>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</si>
  <si>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</si>
  <si>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</si>
  <si>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</si>
  <si>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</si>
  <si>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</si>
  <si>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</si>
  <si>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</si>
  <si>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</si>
  <si>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</si>
  <si>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</si>
  <si>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</si>
  <si>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</si>
  <si>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</si>
  <si>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</si>
  <si>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</si>
  <si>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</si>
  <si>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</si>
  <si>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</si>
  <si>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</si>
  <si>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</si>
  <si>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</si>
  <si>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</si>
  <si>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</si>
  <si>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</si>
  <si>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</si>
  <si>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</si>
  <si>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</si>
  <si>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</si>
  <si>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</si>
  <si>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</si>
  <si>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</si>
  <si>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</si>
  <si>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</si>
  <si>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</si>
  <si>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</si>
  <si>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</si>
  <si>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</si>
  <si>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</si>
  <si>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</si>
  <si>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</si>
  <si>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</si>
  <si>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</si>
  <si>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</si>
  <si>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</si>
  <si>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</si>
  <si>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</si>
  <si>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</si>
  <si>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</si>
  <si>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</si>
  <si>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</si>
  <si>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</si>
  <si>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</si>
  <si>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</si>
  <si>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</si>
  <si>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</si>
  <si>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</si>
  <si>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</si>
  <si>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</si>
  <si>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</si>
  <si>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</si>
  <si>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</si>
  <si>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</si>
  <si>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</si>
  <si>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</si>
  <si>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</si>
  <si>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</si>
  <si>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</si>
  <si>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</si>
  <si>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</si>
  <si>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</si>
  <si>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</si>
  <si>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</si>
  <si>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</si>
  <si>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</si>
  <si>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</si>
  <si>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</si>
  <si>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</si>
  <si>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</si>
  <si>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</si>
  <si>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</si>
  <si>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</si>
  <si>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</si>
  <si>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</si>
  <si>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</si>
  <si>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</si>
  <si>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</si>
  <si>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</si>
  <si>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</si>
  <si>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</si>
  <si>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</si>
  <si>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</si>
  <si>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</si>
  <si>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</si>
  <si>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</si>
  <si>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</si>
  <si>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</si>
  <si>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</si>
  <si>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</si>
  <si>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</si>
  <si>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</si>
  <si>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</si>
  <si>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</si>
  <si>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</si>
  <si>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</si>
  <si>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</si>
  <si>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</si>
  <si>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</si>
  <si>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</si>
  <si>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</si>
  <si>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</si>
  <si>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</si>
  <si>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</si>
  <si>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</si>
  <si>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</si>
  <si>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</si>
  <si>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</si>
  <si>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</si>
  <si>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</si>
  <si>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</si>
  <si>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</si>
  <si>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</si>
  <si>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</si>
  <si>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</si>
  <si>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</si>
  <si>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</si>
  <si>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</si>
  <si>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</si>
  <si>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</si>
  <si>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</si>
  <si>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</si>
  <si>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</si>
  <si>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</si>
  <si>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</si>
  <si>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</si>
  <si>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</si>
  <si>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</si>
  <si>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</si>
  <si>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</si>
  <si>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</si>
  <si>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</si>
  <si>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</si>
  <si>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</si>
  <si>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</si>
  <si>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</si>
  <si>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</si>
  <si>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</si>
  <si>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</si>
  <si>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</si>
  <si>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</si>
  <si>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</si>
  <si>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</si>
  <si>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</si>
  <si>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</si>
  <si>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</si>
  <si>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</si>
  <si>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</si>
  <si>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</si>
  <si>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</si>
  <si>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</si>
  <si>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</si>
  <si>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</si>
  <si>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</si>
  <si>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</si>
  <si>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</si>
  <si>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</si>
  <si>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</si>
  <si>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</si>
  <si>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</si>
  <si>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</si>
  <si>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</si>
  <si>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</si>
  <si>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</si>
  <si>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</si>
  <si>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</si>
  <si>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</si>
  <si>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</si>
  <si>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</si>
  <si>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</si>
  <si>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</si>
  <si>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</si>
  <si>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</si>
  <si>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</si>
  <si>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</si>
  <si>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</si>
  <si>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</si>
  <si>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</si>
  <si>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</si>
  <si>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</si>
  <si>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</si>
  <si>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</si>
  <si>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</si>
  <si>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</si>
  <si>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</si>
  <si>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</si>
  <si>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</si>
  <si>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</si>
  <si>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</si>
  <si>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</si>
  <si>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</si>
  <si>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</si>
  <si>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</si>
  <si>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</si>
  <si>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</si>
  <si>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</si>
  <si>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</si>
  <si>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</si>
  <si>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</si>
  <si>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</si>
  <si>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</si>
  <si>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</si>
  <si>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</si>
  <si>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</si>
  <si>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</si>
  <si>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</si>
  <si>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</si>
  <si>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</si>
  <si>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</si>
  <si>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</si>
  <si>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</si>
  <si>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</si>
  <si>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</si>
  <si>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</si>
  <si>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</si>
  <si>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</si>
  <si>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</si>
  <si>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</si>
  <si>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</si>
  <si>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</si>
  <si>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</si>
  <si>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</si>
  <si>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</si>
  <si>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</si>
  <si>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</si>
  <si>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</si>
  <si>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</si>
  <si>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</si>
  <si>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</si>
  <si>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</si>
  <si>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</si>
  <si>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</si>
  <si>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</si>
  <si>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</si>
  <si>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</si>
  <si>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</si>
  <si>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</si>
  <si>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</si>
  <si>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</si>
  <si>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</si>
  <si>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</si>
  <si>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</si>
  <si>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</si>
  <si>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</si>
  <si>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</si>
  <si>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</si>
  <si>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</si>
  <si>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</si>
  <si>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</si>
  <si>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</si>
  <si>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</si>
  <si>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</si>
  <si>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</si>
  <si>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</si>
  <si>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</si>
  <si>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</si>
  <si>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</si>
  <si>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</si>
  <si>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</si>
  <si>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</si>
  <si>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</si>
  <si>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</si>
  <si>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</si>
  <si>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</si>
  <si>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</si>
  <si>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</si>
  <si>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</si>
  <si>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</si>
  <si>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</si>
  <si>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</si>
  <si>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</si>
  <si>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</si>
  <si>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</si>
  <si>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</si>
  <si>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</si>
  <si>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</si>
  <si>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</si>
  <si>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</si>
  <si>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</si>
  <si>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</si>
  <si>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</si>
  <si>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</si>
  <si>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</si>
  <si>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</si>
  <si>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</si>
  <si>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</si>
  <si>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</si>
  <si>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</si>
  <si>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</si>
  <si>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</si>
  <si>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</si>
  <si>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</si>
  <si>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</si>
  <si>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</si>
  <si>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</si>
  <si>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</si>
  <si>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</si>
  <si>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</si>
  <si>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</si>
  <si>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</si>
  <si>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</si>
  <si>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</si>
  <si>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</si>
  <si>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</si>
  <si>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</si>
  <si>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</si>
  <si>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</si>
  <si>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</si>
  <si>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</si>
  <si>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</si>
  <si>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</si>
  <si>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</si>
  <si>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</si>
  <si>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</si>
  <si>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</si>
  <si>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</si>
  <si>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</si>
  <si>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</si>
  <si>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</si>
  <si>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</si>
  <si>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</si>
  <si>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</si>
  <si>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</si>
  <si>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</si>
  <si>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</si>
  <si>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</si>
  <si>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</si>
  <si>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</si>
  <si>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</si>
  <si>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</si>
  <si>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</si>
  <si>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</si>
  <si>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</si>
  <si>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</si>
  <si>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</si>
  <si>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</si>
  <si>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</si>
  <si>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</si>
  <si>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</si>
  <si>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</si>
  <si>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</si>
  <si>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</si>
  <si>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</si>
  <si>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</si>
  <si>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</si>
  <si>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</si>
  <si>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</si>
  <si>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</si>
  <si>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</si>
  <si>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</si>
  <si>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</si>
  <si>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</si>
  <si>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</si>
  <si>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</si>
  <si>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</si>
  <si>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</si>
  <si>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</si>
  <si>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</si>
  <si>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</si>
  <si>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</si>
  <si>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</si>
  <si>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</si>
  <si>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</si>
  <si>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</si>
  <si>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</si>
  <si>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</si>
  <si>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</si>
  <si>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</si>
  <si>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</si>
  <si>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</si>
  <si>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</si>
  <si>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</si>
  <si>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</si>
  <si>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</si>
  <si>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</si>
  <si>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</si>
  <si>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</si>
  <si>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</si>
  <si>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</si>
  <si>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</si>
  <si>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</si>
  <si>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</si>
  <si>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</si>
  <si>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</si>
  <si>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</si>
  <si>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</si>
  <si>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</si>
  <si>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</si>
  <si>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</si>
  <si>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</si>
  <si>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</si>
  <si>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</si>
  <si>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</si>
  <si>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</si>
  <si>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</si>
  <si>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</si>
  <si>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</si>
  <si>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</si>
  <si>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</si>
  <si>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</si>
  <si>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</si>
  <si>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</si>
  <si>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</si>
  <si>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</si>
  <si>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</si>
  <si>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</si>
  <si>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</si>
  <si>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</si>
  <si>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</si>
  <si>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</si>
  <si>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</si>
  <si>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</si>
  <si>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</si>
  <si>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</si>
  <si>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</si>
  <si>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</si>
  <si>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</si>
  <si>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</si>
  <si>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</si>
  <si>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</si>
  <si>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</si>
  <si>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</si>
  <si>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</si>
  <si>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</si>
  <si>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</si>
  <si>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</si>
  <si>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</si>
  <si>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</si>
  <si>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</si>
  <si>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</si>
  <si>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</si>
  <si>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</si>
  <si>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</si>
  <si>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</si>
  <si>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</si>
  <si>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</si>
  <si>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</si>
  <si>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</si>
  <si>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</si>
  <si>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</si>
  <si>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</si>
  <si>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</si>
  <si>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</si>
  <si>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</si>
  <si>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</si>
  <si>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</si>
  <si>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</si>
  <si>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</si>
  <si>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</si>
  <si>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</si>
  <si>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</si>
  <si>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</si>
  <si>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</si>
  <si>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</si>
  <si>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</si>
  <si>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</si>
  <si>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</si>
  <si>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</si>
  <si>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</si>
  <si>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</si>
  <si>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</si>
  <si>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</si>
  <si>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</si>
  <si>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</si>
  <si>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</si>
  <si>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</si>
  <si>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</si>
  <si>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</si>
  <si>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</si>
  <si>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</si>
  <si>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</si>
  <si>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</si>
  <si>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</si>
  <si>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</si>
  <si>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</si>
  <si>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</si>
  <si>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</si>
  <si>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</si>
  <si>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</si>
  <si>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</si>
  <si>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</si>
  <si>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</si>
  <si>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</si>
  <si>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</si>
  <si>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</si>
  <si>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</si>
  <si>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</si>
  <si>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</si>
  <si>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</si>
  <si>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</si>
  <si>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</si>
  <si>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</si>
  <si>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</si>
  <si>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</si>
  <si>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</si>
  <si>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</si>
  <si>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</si>
  <si>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</si>
  <si>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</si>
  <si>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</si>
  <si>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</si>
  <si>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</si>
  <si>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</si>
  <si>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</si>
  <si>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</si>
  <si>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</si>
  <si>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</si>
  <si>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</si>
  <si>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</si>
  <si>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</si>
  <si>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</si>
  <si>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</si>
  <si>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</si>
  <si>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</si>
  <si>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</si>
  <si>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</si>
  <si>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</si>
  <si>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</si>
  <si>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</si>
  <si>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</si>
  <si>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</si>
  <si>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</si>
  <si>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</si>
  <si>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</si>
  <si>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</si>
  <si>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</si>
  <si>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</si>
  <si>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</si>
  <si>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</si>
  <si>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</si>
  <si>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</si>
  <si>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</si>
  <si>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</si>
  <si>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</si>
  <si>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</si>
  <si>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</si>
  <si>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</si>
  <si>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</si>
  <si>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</si>
  <si>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</si>
  <si>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</si>
  <si>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</si>
  <si>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</si>
  <si>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</si>
  <si>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</si>
  <si>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</si>
  <si>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</si>
  <si>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</si>
  <si>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</si>
  <si>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</si>
  <si>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</si>
  <si>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</si>
  <si>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</si>
  <si>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</si>
  <si>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</si>
  <si>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</si>
  <si>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</si>
  <si>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</si>
  <si>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</si>
  <si>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</si>
  <si>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</si>
  <si>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</si>
  <si>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</si>
  <si>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</si>
  <si>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</si>
  <si>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</si>
  <si>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</si>
  <si>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</si>
  <si>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</si>
  <si>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</si>
  <si>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</si>
  <si>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</si>
  <si>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</si>
  <si>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</si>
  <si>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</si>
  <si>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</si>
  <si>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</si>
  <si>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</si>
  <si>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</si>
  <si>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</si>
  <si>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</si>
  <si>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</si>
  <si>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</si>
  <si>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</si>
  <si>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</si>
  <si>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</si>
  <si>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</si>
  <si>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</si>
  <si>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</si>
  <si>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</si>
  <si>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</si>
  <si>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</si>
  <si>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</si>
  <si>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</si>
  <si>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</si>
  <si>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</si>
  <si>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</si>
  <si>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</si>
  <si>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</si>
  <si>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</si>
  <si>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</si>
  <si>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</si>
  <si>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</si>
  <si>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</si>
  <si>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</si>
  <si>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</si>
  <si>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</si>
  <si>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</si>
  <si>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</si>
  <si>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</si>
  <si>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</si>
  <si>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</si>
  <si>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</si>
  <si>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</si>
  <si>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</si>
  <si>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</si>
  <si>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</si>
  <si>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</si>
  <si>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</si>
  <si>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</si>
  <si>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</si>
  <si>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</si>
  <si>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</si>
  <si>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</si>
  <si>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</si>
  <si>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</si>
  <si>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</si>
  <si>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</si>
  <si>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</si>
  <si>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</si>
  <si>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</si>
  <si>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</si>
  <si>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</si>
  <si>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</si>
  <si>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</si>
  <si>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</si>
  <si>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</si>
  <si>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</si>
  <si>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</si>
  <si>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</si>
  <si>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</si>
  <si>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</si>
  <si>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</si>
  <si>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</si>
  <si>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</si>
  <si>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</si>
  <si>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</si>
  <si>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</si>
  <si>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</si>
  <si>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</si>
  <si>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</si>
  <si>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</si>
  <si>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</si>
  <si>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</si>
  <si>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</si>
  <si>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</si>
  <si>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</si>
  <si>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</si>
  <si>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</si>
  <si>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</si>
  <si>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</si>
  <si>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</si>
  <si>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</si>
  <si>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</si>
  <si>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</si>
  <si>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</si>
  <si>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</si>
  <si>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</si>
  <si>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</si>
  <si>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</si>
  <si>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</si>
  <si>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</si>
  <si>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</si>
  <si>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</si>
  <si>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</si>
  <si>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</si>
  <si>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</si>
  <si>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</si>
  <si>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</si>
  <si>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</si>
  <si>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</si>
  <si>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</si>
  <si>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</si>
  <si>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</si>
  <si>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</si>
  <si>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</si>
  <si>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</si>
  <si>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</si>
  <si>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</si>
  <si>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</si>
  <si>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</si>
  <si>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</si>
  <si>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</si>
  <si>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</si>
  <si>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</si>
  <si>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</si>
  <si>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</si>
  <si>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</si>
  <si>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</si>
  <si>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</si>
  <si>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</si>
  <si>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</si>
  <si>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</si>
  <si>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</si>
  <si>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</si>
  <si>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</si>
  <si>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</si>
  <si>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</si>
  <si>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</si>
  <si>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</si>
  <si>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</si>
  <si>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</si>
  <si>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</si>
  <si>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</si>
  <si>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</si>
  <si>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</si>
  <si>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</si>
  <si>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</si>
  <si>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</si>
  <si>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</si>
  <si>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</si>
  <si>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</si>
  <si>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</si>
  <si>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</si>
  <si>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</si>
  <si>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</si>
  <si>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</si>
  <si>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</si>
  <si>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</si>
  <si>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</si>
  <si>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</si>
  <si>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</si>
  <si>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</si>
  <si>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</si>
  <si>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</si>
  <si>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</si>
  <si>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</si>
  <si>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</si>
  <si>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</si>
  <si>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</si>
  <si>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</si>
  <si>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</si>
  <si>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</si>
  <si>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</si>
  <si>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</si>
  <si>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</si>
  <si>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</si>
  <si>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</si>
  <si>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</si>
  <si>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</si>
  <si>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</si>
  <si>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</si>
  <si>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</si>
  <si>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</si>
  <si>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</si>
  <si>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</si>
  <si>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</si>
  <si>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</si>
  <si>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</si>
  <si>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</si>
  <si>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</si>
  <si>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</si>
  <si>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</si>
  <si>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</si>
  <si>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</si>
  <si>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</si>
  <si>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</si>
  <si>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</si>
  <si>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</si>
  <si>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</si>
  <si>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</si>
  <si>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</si>
  <si>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</si>
  <si>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</si>
  <si>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</si>
  <si>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</si>
  <si>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</si>
  <si>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</si>
  <si>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</si>
  <si>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</si>
  <si>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</si>
  <si>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</si>
  <si>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</si>
  <si>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</si>
  <si>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</si>
  <si>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</si>
  <si>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</si>
  <si>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</si>
  <si>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</si>
  <si>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</si>
  <si>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</si>
  <si>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</si>
  <si>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</si>
  <si>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</si>
  <si>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</si>
  <si>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</si>
  <si>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</si>
  <si>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</si>
  <si>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</si>
  <si>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</si>
  <si>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</si>
  <si>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</si>
  <si>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</si>
  <si>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</si>
  <si>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</si>
  <si>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</si>
  <si>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</si>
  <si>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</si>
  <si>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</si>
  <si>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</si>
  <si>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</si>
  <si>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</si>
  <si>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</si>
  <si>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</si>
  <si>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</si>
  <si>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</si>
  <si>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</si>
  <si>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</si>
  <si>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</si>
  <si>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</si>
  <si>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</si>
  <si>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</si>
  <si>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</si>
  <si>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</si>
  <si>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</si>
  <si>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</si>
  <si>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</si>
  <si>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</si>
  <si>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</si>
  <si>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</si>
  <si>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</si>
  <si>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</si>
  <si>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</si>
  <si>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</si>
  <si>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</si>
  <si>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</si>
  <si>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</si>
  <si>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</si>
  <si>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</si>
  <si>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</si>
  <si>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</si>
  <si>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</si>
  <si>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</si>
  <si>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</si>
  <si>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</si>
  <si>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</si>
  <si>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</si>
  <si>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</si>
  <si>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</si>
  <si>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</si>
  <si>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</si>
  <si>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</si>
  <si>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</si>
  <si>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</si>
  <si>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</si>
  <si>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</si>
  <si>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</si>
  <si>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</si>
  <si>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</si>
  <si>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</si>
  <si>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</si>
  <si>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</si>
  <si>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</si>
  <si>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</si>
  <si>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</si>
  <si>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</si>
  <si>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</si>
  <si>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</si>
  <si>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</si>
  <si>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</si>
  <si>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</si>
  <si>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</si>
  <si>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</si>
  <si>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</si>
  <si>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</si>
  <si>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</si>
  <si>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</si>
  <si>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</si>
  <si>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</si>
  <si>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</si>
  <si>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</si>
  <si>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</si>
  <si>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</si>
  <si>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</si>
  <si>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</si>
  <si>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</si>
  <si>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</si>
  <si>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</si>
  <si>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</si>
  <si>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</si>
  <si>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</si>
  <si>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</si>
  <si>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</si>
  <si>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</si>
  <si>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</si>
  <si>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</si>
  <si>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</si>
  <si>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</si>
  <si>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</si>
  <si>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</si>
  <si>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</si>
  <si>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</si>
  <si>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</si>
  <si>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</si>
  <si>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</si>
  <si>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</si>
  <si>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</si>
  <si>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</si>
  <si>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</si>
  <si>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</si>
  <si>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</si>
  <si>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</si>
  <si>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</si>
  <si>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</si>
  <si>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</si>
  <si>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</si>
  <si>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</si>
  <si>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</si>
  <si>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</si>
  <si>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</si>
  <si>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</si>
  <si>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</si>
  <si>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</si>
  <si>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</si>
  <si>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</si>
  <si>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</si>
  <si>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</si>
  <si>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</si>
  <si>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</si>
  <si>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</si>
  <si>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</si>
  <si>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</si>
  <si>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</si>
  <si>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</si>
  <si>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</si>
  <si>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</si>
  <si>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</si>
  <si>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</si>
  <si>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</si>
  <si>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</si>
  <si>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</si>
  <si>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</si>
  <si>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</si>
  <si>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</si>
  <si>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</si>
  <si>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</si>
  <si>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</si>
  <si>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</si>
  <si>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</si>
  <si>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</si>
  <si>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</si>
  <si>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</si>
  <si>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</si>
  <si>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</si>
  <si>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</si>
  <si>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</si>
  <si>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</si>
  <si>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</si>
  <si>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</si>
  <si>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</si>
  <si>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</si>
  <si>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</si>
  <si>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</si>
  <si>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</si>
  <si>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</si>
  <si>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</si>
  <si>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</si>
  <si>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</si>
  <si>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</si>
  <si>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</si>
  <si>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</si>
  <si>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</si>
  <si>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</si>
  <si>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</si>
  <si>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</si>
  <si>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</si>
  <si>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</si>
  <si>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</si>
  <si>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</si>
  <si>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</si>
  <si>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</si>
  <si>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</si>
  <si>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</si>
  <si>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</si>
  <si>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</si>
  <si>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</si>
  <si>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</si>
  <si>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</si>
  <si>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</si>
  <si>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</si>
  <si>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</si>
  <si>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</si>
  <si>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</si>
  <si>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</si>
  <si>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</si>
  <si>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</si>
  <si>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</si>
  <si>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</si>
  <si>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</si>
  <si>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</si>
  <si>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</si>
  <si>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</si>
  <si>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</si>
  <si>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</si>
  <si>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</si>
  <si>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</si>
  <si>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</si>
  <si>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</si>
  <si>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</si>
  <si>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</si>
  <si>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</si>
  <si>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</si>
  <si>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</si>
  <si>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</si>
  <si>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</si>
  <si>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</si>
  <si>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</si>
  <si>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</si>
  <si>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</si>
  <si>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</si>
  <si>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</si>
  <si>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</si>
  <si>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</si>
  <si>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</si>
  <si>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</si>
  <si>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</si>
  <si>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</si>
  <si>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</si>
  <si>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</si>
  <si>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</si>
  <si>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</si>
  <si>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</si>
  <si>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</si>
  <si>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</si>
  <si>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</si>
  <si>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</si>
  <si>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</si>
  <si>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</si>
  <si>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</si>
  <si>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</si>
  <si>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</si>
  <si>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</si>
  <si>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</si>
  <si>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</si>
  <si>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</si>
  <si>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</si>
  <si>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</si>
  <si>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</si>
  <si>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</si>
  <si>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</si>
  <si>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</si>
  <si>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</si>
  <si>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</si>
  <si>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</si>
  <si>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</si>
  <si>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</si>
  <si>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</si>
  <si>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</si>
  <si>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</si>
  <si>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</si>
  <si>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</si>
  <si>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</si>
  <si>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</si>
  <si>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</si>
  <si>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</si>
  <si>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</si>
  <si>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</si>
  <si>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</si>
  <si>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</si>
  <si>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</si>
  <si>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</si>
  <si>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</si>
  <si>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</si>
  <si>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</si>
  <si>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</si>
  <si>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</si>
  <si>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</si>
  <si>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</si>
  <si>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</si>
  <si>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</si>
  <si>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</si>
  <si>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</si>
  <si>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</si>
  <si>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</si>
  <si>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</si>
  <si>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</si>
  <si>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</si>
  <si>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</si>
  <si>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</si>
  <si>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</si>
  <si>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</si>
  <si>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</si>
  <si>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</si>
  <si>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</si>
  <si>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</si>
  <si>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</si>
  <si>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</si>
  <si>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</si>
  <si>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</si>
  <si>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</si>
  <si>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</si>
  <si>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</si>
  <si>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</si>
  <si>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</si>
  <si>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</si>
  <si>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</si>
  <si>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</si>
  <si>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</si>
  <si>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</si>
  <si>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</si>
  <si>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</si>
  <si>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</si>
  <si>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</si>
  <si>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</si>
  <si>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</si>
  <si>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</si>
  <si>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</si>
  <si>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</si>
  <si>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</si>
  <si>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</si>
  <si>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</si>
  <si>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</si>
  <si>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</si>
  <si>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</si>
  <si>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</si>
  <si>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</si>
  <si>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</si>
  <si>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</si>
  <si>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</si>
  <si>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</si>
  <si>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</si>
  <si>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</si>
  <si>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</si>
  <si>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</si>
  <si>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</si>
  <si>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</si>
  <si>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</si>
  <si>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</si>
  <si>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</si>
  <si>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</si>
  <si>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</si>
  <si>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</si>
  <si>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</si>
  <si>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</si>
  <si>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</si>
  <si>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</si>
  <si>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</si>
  <si>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</si>
  <si>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</si>
  <si>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</si>
  <si>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</si>
  <si>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</si>
  <si>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</si>
  <si>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</si>
  <si>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</si>
  <si>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</si>
  <si>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</si>
  <si>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</si>
  <si>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</si>
  <si>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</si>
  <si>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</si>
  <si>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</si>
  <si>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</si>
  <si>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</si>
  <si>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</si>
  <si>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</si>
  <si>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</si>
  <si>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</si>
  <si>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</si>
  <si>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</si>
  <si>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</si>
  <si>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</si>
  <si>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</si>
  <si>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</si>
  <si>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</si>
  <si>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</si>
  <si>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</si>
  <si>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</si>
  <si>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</si>
  <si>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</si>
  <si>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</si>
  <si>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</si>
  <si>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</si>
  <si>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</si>
  <si>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</si>
  <si>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</si>
  <si>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</si>
  <si>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</si>
  <si>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</si>
  <si>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</si>
  <si>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</si>
  <si>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</si>
  <si>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</si>
  <si>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</si>
  <si>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</si>
  <si>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</si>
  <si>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</si>
  <si>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</si>
  <si>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</si>
  <si>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</si>
  <si>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</si>
  <si>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</si>
  <si>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</si>
  <si>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</si>
  <si>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</si>
  <si>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</si>
  <si>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</si>
  <si>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</si>
  <si>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</si>
  <si>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</si>
  <si>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</si>
  <si>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</si>
  <si>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</si>
  <si>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</si>
  <si>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</si>
  <si>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</si>
  <si>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</si>
  <si>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</si>
  <si>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</si>
  <si>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</si>
  <si>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</si>
  <si>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</si>
  <si>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</si>
  <si>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</si>
  <si>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</si>
  <si>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</si>
  <si>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</si>
  <si>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</si>
  <si>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</si>
  <si>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</si>
  <si>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</si>
  <si>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</si>
  <si>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</si>
  <si>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</si>
  <si>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</si>
  <si>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</si>
  <si>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</si>
  <si>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</si>
  <si>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</si>
  <si>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</si>
  <si>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</si>
  <si>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</si>
  <si>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</si>
  <si>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</si>
  <si>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</si>
  <si>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</si>
  <si>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</si>
  <si>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</si>
  <si>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</si>
  <si>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</si>
  <si>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</si>
  <si>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</si>
  <si>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</si>
  <si>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</si>
  <si>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</si>
  <si>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</si>
  <si>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</si>
  <si>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</si>
  <si>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</si>
  <si>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</si>
  <si>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</si>
  <si>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</si>
  <si>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</si>
  <si>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</si>
  <si>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</si>
  <si>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</si>
  <si>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</si>
  <si>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</si>
  <si>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</si>
  <si>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</si>
  <si>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</si>
  <si>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</si>
  <si>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</si>
  <si>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</si>
  <si>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</si>
  <si>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</si>
  <si>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</si>
  <si>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</si>
  <si>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</si>
  <si>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</si>
  <si>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</si>
  <si>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</si>
  <si>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</si>
  <si>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</si>
  <si>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</si>
  <si>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</si>
  <si>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</si>
  <si>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</si>
  <si>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</si>
  <si>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</si>
  <si>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</si>
  <si>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</si>
  <si>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</si>
  <si>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</si>
  <si>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</si>
  <si>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</si>
  <si>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</si>
  <si>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</si>
  <si>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</si>
  <si>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</si>
  <si>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</si>
  <si>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</si>
  <si>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</si>
  <si>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</si>
  <si>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</si>
  <si>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</si>
  <si>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</si>
  <si>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</si>
  <si>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</si>
  <si>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</si>
  <si>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</si>
  <si>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</si>
  <si>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</si>
  <si>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</si>
  <si>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</si>
  <si>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</si>
  <si>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</si>
  <si>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</si>
  <si>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</si>
  <si>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</si>
  <si>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</si>
  <si>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</si>
  <si>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</si>
  <si>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</si>
  <si>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</si>
  <si>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</si>
  <si>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</si>
  <si>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</si>
  <si>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</si>
  <si>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</si>
  <si>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</si>
  <si>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</si>
  <si>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</si>
  <si>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</si>
  <si>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</si>
  <si>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</si>
  <si>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</si>
  <si>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</si>
  <si>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</si>
  <si>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</si>
  <si>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</si>
  <si>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</si>
  <si>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</si>
  <si>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</si>
  <si>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</si>
  <si>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</si>
  <si>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</si>
  <si>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</si>
  <si>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</si>
  <si>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</si>
  <si>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</si>
  <si>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</si>
  <si>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</si>
  <si>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</si>
  <si>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</si>
  <si>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</si>
  <si>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</si>
  <si>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</si>
  <si>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</si>
  <si>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</si>
  <si>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</si>
  <si>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</si>
  <si>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</si>
  <si>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</si>
  <si>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</si>
  <si>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</si>
  <si>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</si>
  <si>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</si>
  <si>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</si>
  <si>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</si>
  <si>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</si>
  <si>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</si>
  <si>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</si>
  <si>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</si>
  <si>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</si>
  <si>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</si>
  <si>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</si>
  <si>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</si>
  <si>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</si>
  <si>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</si>
  <si>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</si>
  <si>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</si>
  <si>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</si>
  <si>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</si>
  <si>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</si>
  <si>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</si>
  <si>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</si>
  <si>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</si>
  <si>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</si>
  <si>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</si>
  <si>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</si>
  <si>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</si>
  <si>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</si>
  <si>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</si>
  <si>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</si>
  <si>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</si>
  <si>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</si>
  <si>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</si>
  <si>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</si>
  <si>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</si>
  <si>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</si>
  <si>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</si>
  <si>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</si>
  <si>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</si>
  <si>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</si>
  <si>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</si>
  <si>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</si>
  <si>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</si>
  <si>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</si>
  <si>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</si>
  <si>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</si>
  <si>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</si>
  <si>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</si>
  <si>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</si>
  <si>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</si>
  <si>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</si>
  <si>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</si>
  <si>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</si>
  <si>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</si>
  <si>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</si>
  <si>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</si>
  <si>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</si>
  <si>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</si>
  <si>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</si>
  <si>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</si>
  <si>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</si>
  <si>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</si>
  <si>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</si>
  <si>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</si>
  <si>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</si>
  <si>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</si>
  <si>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</si>
  <si>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</si>
  <si>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</si>
  <si>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</si>
  <si>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</si>
  <si>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</si>
  <si>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</si>
  <si>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</si>
  <si>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</si>
  <si>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</si>
  <si>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</si>
  <si>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</si>
  <si>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</si>
  <si>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</si>
  <si>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</si>
  <si>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</si>
  <si>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</si>
  <si>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</si>
  <si>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</si>
  <si>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</si>
  <si>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</si>
  <si>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</si>
  <si>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</si>
  <si>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</si>
  <si>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</si>
  <si>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</si>
  <si>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</si>
  <si>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</si>
  <si>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</si>
  <si>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</si>
  <si>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</si>
  <si>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</si>
  <si>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</si>
  <si>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</si>
  <si>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</si>
  <si>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</si>
  <si>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</si>
  <si>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</si>
  <si>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</si>
  <si>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</si>
  <si>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</si>
  <si>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</si>
  <si>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</si>
  <si>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</si>
  <si>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</si>
  <si>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</si>
  <si>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</si>
  <si>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</si>
  <si>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</si>
  <si>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</si>
  <si>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</si>
  <si>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</si>
  <si>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</si>
  <si>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</si>
  <si>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</si>
  <si>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</si>
  <si>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</si>
  <si>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</si>
  <si>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</si>
  <si>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</si>
  <si>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</si>
  <si>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</si>
  <si>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</si>
  <si>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</si>
  <si>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</si>
  <si>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</si>
  <si>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</si>
  <si>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</si>
  <si>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</si>
  <si>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</si>
  <si>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</si>
  <si>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</si>
  <si>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</si>
  <si>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</si>
  <si>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</si>
  <si>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</si>
  <si>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</si>
  <si>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</si>
  <si>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</si>
  <si>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</si>
  <si>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</si>
  <si>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</si>
  <si>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</si>
  <si>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</si>
  <si>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</si>
  <si>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</si>
  <si>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</si>
  <si>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</si>
  <si>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</si>
  <si>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</si>
  <si>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</si>
  <si>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</si>
  <si>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</si>
  <si>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</si>
  <si>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</si>
  <si>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</si>
  <si>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</si>
  <si>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</si>
  <si>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</si>
  <si>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</si>
  <si>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</si>
  <si>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</si>
  <si>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</si>
  <si>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</si>
  <si>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</si>
  <si>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</si>
  <si>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</si>
  <si>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</si>
  <si>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</si>
  <si>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</si>
  <si>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</si>
  <si>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</si>
  <si>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</si>
  <si>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</si>
  <si>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</si>
  <si>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</si>
  <si>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</si>
  <si>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</si>
  <si>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</si>
  <si>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</si>
  <si>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</si>
  <si>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</si>
  <si>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</si>
  <si>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</si>
  <si>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</si>
  <si>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</si>
  <si>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</si>
  <si>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</si>
  <si>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</si>
  <si>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</si>
  <si>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</si>
  <si>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</si>
  <si>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</si>
  <si>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</si>
  <si>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</si>
  <si>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</si>
  <si>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</si>
  <si>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</si>
  <si>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</si>
  <si>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</si>
  <si>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</si>
  <si>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</si>
  <si>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</si>
  <si>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</si>
  <si>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</si>
  <si>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</si>
  <si>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</si>
  <si>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</si>
  <si>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</si>
  <si>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</si>
  <si>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</si>
  <si>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</si>
  <si>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</si>
  <si>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</si>
  <si>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</si>
  <si>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</si>
  <si>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</si>
  <si>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</si>
  <si>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</si>
  <si>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</si>
  <si>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</si>
  <si>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</si>
  <si>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</si>
  <si>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</si>
  <si>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</si>
  <si>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</si>
  <si>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</si>
  <si>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</si>
  <si>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</si>
  <si>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</si>
  <si>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</si>
  <si>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</si>
  <si>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</si>
  <si>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</si>
  <si>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</si>
  <si>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</si>
  <si>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</si>
  <si>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</si>
  <si>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</si>
  <si>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</si>
  <si>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</si>
  <si>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</si>
  <si>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</si>
  <si>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</si>
  <si>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</si>
  <si>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</si>
  <si>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</si>
  <si>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</si>
  <si>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</si>
  <si>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</si>
  <si>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</si>
  <si>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</si>
  <si>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</si>
  <si>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</si>
  <si>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</si>
  <si>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</si>
  <si>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</si>
  <si>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</si>
  <si>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</si>
  <si>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</si>
  <si>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</si>
  <si>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</si>
  <si>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</si>
  <si>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</si>
  <si>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</si>
  <si>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</si>
  <si>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</si>
  <si>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</si>
  <si>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</si>
  <si>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</si>
  <si>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</si>
  <si>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</si>
  <si>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</si>
  <si>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</si>
  <si>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</si>
  <si>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</si>
  <si>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</si>
  <si>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</si>
  <si>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</si>
  <si>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</si>
  <si>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</si>
  <si>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</si>
  <si>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</si>
  <si>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</si>
  <si>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</si>
  <si>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</si>
  <si>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</si>
  <si>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</si>
  <si>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</si>
  <si>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</si>
  <si>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</si>
  <si>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</si>
  <si>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</si>
  <si>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</si>
  <si>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</si>
  <si>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</si>
  <si>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</si>
  <si>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</si>
  <si>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</si>
  <si>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</si>
  <si>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</si>
  <si>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</si>
  <si>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</si>
  <si>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</si>
  <si>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</si>
  <si>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</si>
  <si>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</si>
  <si>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</si>
  <si>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</si>
  <si>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</si>
  <si>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</si>
  <si>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</si>
  <si>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</si>
  <si>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</si>
  <si>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</si>
  <si>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</si>
  <si>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</si>
  <si>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</si>
  <si>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</si>
  <si>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</si>
  <si>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</si>
  <si>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</si>
  <si>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</si>
  <si>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</si>
  <si>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</si>
  <si>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</si>
  <si>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</si>
  <si>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</si>
  <si>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</si>
  <si>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</si>
  <si>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</si>
  <si>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</si>
  <si>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</si>
  <si>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</si>
  <si>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</si>
  <si>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</si>
  <si>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</si>
  <si>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</si>
  <si>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</si>
  <si>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</si>
  <si>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</si>
  <si>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</si>
  <si>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</si>
  <si>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</si>
  <si>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</si>
  <si>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</si>
  <si>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</si>
  <si>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</si>
  <si>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</si>
  <si>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</si>
  <si>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</si>
  <si>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</si>
  <si>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</si>
  <si>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</si>
  <si>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</si>
  <si>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</si>
  <si>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</si>
  <si>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</si>
  <si>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</si>
  <si>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</si>
  <si>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</si>
  <si>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</si>
  <si>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</si>
  <si>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</si>
  <si>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</si>
  <si>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</si>
  <si>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</si>
  <si>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</si>
  <si>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</si>
  <si>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</si>
  <si>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</si>
  <si>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</si>
  <si>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</si>
  <si>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</si>
  <si>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</si>
  <si>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</si>
  <si>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</si>
  <si>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</si>
  <si>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</si>
  <si>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</si>
  <si>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</si>
  <si>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</si>
  <si>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</si>
  <si>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</si>
  <si>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</si>
  <si>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</si>
  <si>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</si>
  <si>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</si>
  <si>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</si>
  <si>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</si>
  <si>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</si>
  <si>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</si>
  <si>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</si>
  <si>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</si>
  <si>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</si>
  <si>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</si>
  <si>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</si>
  <si>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</si>
  <si>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</si>
  <si>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</si>
  <si>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</si>
  <si>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</si>
  <si>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</si>
  <si>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</si>
  <si>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</si>
  <si>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</si>
  <si>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</si>
  <si>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</si>
  <si>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</si>
  <si>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</si>
  <si>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</si>
  <si>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</si>
  <si>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</si>
  <si>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</si>
  <si>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</si>
  <si>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</si>
  <si>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</si>
  <si>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</si>
  <si>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</si>
  <si>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</si>
  <si>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</si>
  <si>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</si>
  <si>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</si>
  <si>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</si>
  <si>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</si>
  <si>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</si>
  <si>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</si>
  <si>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</si>
  <si>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</si>
  <si>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</si>
  <si>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</si>
  <si>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</si>
  <si>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</si>
  <si>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</si>
  <si>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</si>
  <si>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</si>
  <si>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</si>
  <si>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</si>
  <si>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</si>
  <si>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</si>
  <si>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</si>
  <si>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</si>
  <si>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</si>
  <si>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</si>
  <si>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</si>
  <si>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</si>
  <si>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</si>
  <si>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</si>
  <si>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</si>
  <si>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</si>
  <si>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</si>
  <si>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</si>
  <si>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</si>
  <si>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</si>
  <si>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</si>
  <si>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</si>
  <si>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</si>
  <si>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</si>
  <si>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</si>
  <si>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</si>
  <si>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</si>
  <si>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</si>
  <si>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</si>
  <si>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</si>
  <si>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</si>
  <si>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</si>
  <si>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</si>
  <si>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</si>
  <si>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</si>
  <si>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</si>
  <si>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</si>
  <si>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</si>
  <si>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</si>
  <si>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</si>
  <si>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</si>
  <si>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</si>
  <si>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</si>
  <si>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</si>
  <si>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</si>
  <si>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</si>
  <si>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</si>
  <si>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</si>
  <si>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</si>
  <si>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</si>
  <si>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</si>
  <si>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</si>
  <si>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</si>
  <si>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</si>
  <si>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</si>
  <si>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</si>
  <si>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</si>
  <si>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</si>
  <si>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</si>
  <si>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</si>
  <si>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</si>
  <si>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</si>
  <si>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</si>
  <si>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</si>
  <si>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</si>
  <si>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</si>
  <si>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</si>
  <si>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</si>
  <si>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</si>
  <si>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</si>
  <si>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</si>
  <si>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</si>
  <si>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</si>
  <si>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</si>
  <si>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</si>
  <si>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</si>
  <si>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</si>
  <si>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</si>
  <si>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</si>
  <si>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</si>
  <si>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</si>
  <si>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</si>
  <si>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</si>
  <si>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</si>
  <si>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</si>
  <si>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</si>
  <si>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</si>
  <si>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</si>
  <si>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</si>
  <si>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</si>
  <si>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</si>
  <si>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</si>
  <si>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</si>
  <si>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</si>
  <si>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</si>
  <si>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</si>
  <si>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</si>
  <si>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</si>
  <si>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</si>
  <si>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</si>
  <si>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</si>
  <si>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</si>
  <si>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</si>
  <si>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</si>
  <si>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</si>
  <si>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</si>
  <si>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</si>
  <si>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</si>
  <si>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</si>
  <si>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</si>
  <si>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</si>
  <si>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</si>
  <si>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</si>
  <si>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</si>
  <si>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</si>
  <si>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</si>
  <si>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</si>
  <si>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</si>
  <si>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</si>
  <si>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</si>
  <si>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</si>
  <si>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</si>
  <si>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</si>
  <si>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</si>
  <si>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</si>
  <si>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</si>
  <si>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</si>
  <si>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</si>
  <si>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</si>
  <si>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</si>
  <si>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</si>
  <si>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</si>
  <si>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</si>
  <si>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</si>
  <si>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</si>
  <si>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</si>
  <si>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</si>
  <si>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</si>
  <si>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</si>
  <si>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</si>
  <si>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</si>
  <si>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</si>
  <si>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</si>
  <si>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</si>
  <si>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</si>
  <si>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</si>
  <si>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</si>
  <si>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</si>
  <si>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</si>
  <si>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</si>
  <si>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</si>
  <si>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</si>
  <si>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</si>
  <si>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</si>
  <si>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</si>
  <si>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</si>
  <si>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</si>
  <si>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</si>
  <si>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</si>
  <si>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</si>
  <si>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</si>
  <si>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</si>
  <si>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</si>
  <si>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</si>
  <si>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</si>
  <si>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</si>
  <si>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</si>
  <si>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</si>
  <si>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</si>
  <si>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</si>
  <si>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</si>
  <si>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</si>
  <si>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</si>
  <si>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</si>
  <si>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</si>
  <si>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</si>
  <si>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</si>
  <si>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</si>
  <si>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</si>
  <si>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</si>
  <si>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</si>
  <si>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</si>
  <si>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</si>
  <si>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</si>
  <si>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</si>
  <si>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</si>
  <si>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</si>
  <si>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</si>
  <si>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</si>
  <si>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</si>
  <si>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</si>
  <si>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</si>
  <si>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</si>
  <si>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</si>
  <si>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</si>
  <si>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</si>
  <si>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</si>
  <si>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</si>
  <si>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</si>
  <si>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</si>
  <si>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</si>
  <si>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</si>
  <si>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</si>
  <si>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</si>
  <si>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</si>
  <si>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</si>
  <si>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</si>
  <si>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</si>
  <si>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</si>
  <si>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</si>
  <si>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</si>
  <si>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</si>
  <si>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</si>
  <si>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</si>
  <si>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</si>
  <si>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</si>
  <si>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</si>
  <si>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</si>
  <si>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</si>
  <si>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</si>
  <si>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</si>
  <si>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</si>
  <si>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</si>
  <si>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</si>
  <si>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</si>
  <si>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</si>
  <si>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</si>
  <si>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</si>
  <si>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</si>
  <si>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</si>
  <si>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</si>
  <si>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</si>
  <si>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</si>
  <si>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</si>
  <si>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</si>
  <si>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</si>
  <si>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</si>
  <si>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</si>
  <si>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</si>
  <si>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</si>
  <si>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</si>
  <si>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</si>
  <si>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</si>
  <si>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</si>
  <si>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</si>
  <si>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</si>
  <si>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</si>
  <si>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</si>
  <si>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</si>
  <si>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</si>
  <si>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</si>
  <si>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</si>
  <si>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</si>
  <si>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</si>
  <si>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</si>
  <si>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</si>
  <si>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</si>
  <si>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</si>
  <si>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</si>
  <si>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</si>
  <si>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</si>
  <si>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</si>
  <si>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</si>
  <si>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</si>
  <si>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</si>
  <si>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</si>
  <si>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</si>
  <si>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</si>
  <si>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</si>
  <si>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</si>
  <si>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</si>
  <si>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</si>
  <si>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</si>
  <si>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</si>
  <si>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</si>
  <si>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</si>
  <si>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</si>
  <si>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</si>
  <si>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</si>
  <si>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</si>
  <si>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</si>
  <si>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</si>
  <si>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</si>
  <si>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</si>
  <si>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</si>
  <si>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</si>
  <si>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</si>
  <si>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</si>
  <si>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</si>
  <si>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</si>
  <si>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</si>
  <si>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</si>
  <si>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</si>
  <si>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</si>
  <si>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</si>
  <si>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</si>
  <si>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</si>
  <si>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</si>
  <si>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</si>
  <si>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</si>
  <si>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</si>
  <si>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</si>
  <si>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</si>
  <si>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</si>
  <si>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</si>
  <si>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</si>
  <si>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</si>
  <si>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</si>
  <si>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</si>
  <si>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</si>
  <si>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</si>
  <si>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</si>
  <si>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</si>
  <si>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</si>
  <si>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</si>
  <si>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</si>
  <si>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</si>
  <si>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</si>
  <si>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</si>
  <si>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</si>
  <si>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</si>
  <si>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</si>
  <si>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</si>
  <si>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</si>
  <si>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</si>
  <si>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</si>
  <si>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</si>
  <si>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</si>
  <si>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</si>
  <si>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</si>
  <si>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</si>
  <si>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</si>
  <si>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</si>
  <si>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</si>
  <si>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</si>
  <si>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</si>
  <si>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</si>
  <si>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</si>
  <si>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</si>
  <si>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</si>
  <si>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</si>
  <si>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</si>
  <si>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</si>
  <si>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</si>
  <si>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</si>
  <si>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</si>
  <si>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</si>
  <si>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</si>
  <si>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</si>
  <si>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</si>
  <si>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</si>
  <si>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</si>
  <si>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</si>
  <si>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</si>
  <si>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</si>
  <si>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</si>
  <si>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</si>
  <si>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</si>
  <si>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</si>
  <si>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</si>
  <si>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</si>
  <si>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</si>
  <si>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</si>
  <si>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</si>
  <si>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</si>
  <si>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</si>
  <si>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</si>
  <si>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</si>
  <si>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</si>
  <si>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</si>
  <si>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</si>
  <si>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</si>
  <si>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</si>
  <si>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</si>
  <si>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</si>
  <si>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</si>
  <si>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</si>
  <si>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</si>
  <si>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</si>
  <si>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</si>
  <si>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</si>
  <si>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</si>
  <si>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</si>
  <si>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</si>
  <si>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</si>
  <si>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</si>
  <si>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</si>
  <si>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</si>
  <si>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</si>
  <si>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</si>
  <si>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</si>
  <si>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</si>
  <si>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</si>
  <si>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</si>
  <si>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</si>
  <si>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</si>
  <si>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</si>
  <si>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</si>
  <si>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</si>
  <si>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</si>
  <si>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</si>
  <si>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</si>
  <si>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</si>
  <si>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</si>
  <si>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</si>
  <si>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</si>
  <si>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</si>
  <si>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</si>
  <si>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</si>
  <si>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</si>
  <si>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</si>
  <si>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</si>
  <si>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</si>
  <si>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</si>
  <si>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</si>
  <si>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</si>
  <si>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</si>
  <si>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</si>
  <si>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</si>
  <si>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</si>
  <si>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</si>
  <si>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</si>
  <si>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</si>
  <si>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</si>
  <si>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</si>
  <si>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</si>
  <si>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</si>
  <si>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</si>
  <si>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</si>
  <si>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</si>
  <si>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</si>
  <si>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</si>
  <si>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</si>
  <si>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</si>
  <si>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</si>
  <si>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</si>
  <si>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</si>
  <si>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</si>
  <si>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</si>
  <si>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</si>
  <si>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</si>
  <si>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</si>
  <si>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</si>
  <si>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</si>
  <si>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</si>
  <si>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</si>
  <si>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</si>
  <si>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</si>
  <si>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</si>
  <si>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</si>
  <si>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</si>
  <si>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</si>
  <si>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</si>
  <si>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</si>
  <si>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</si>
  <si>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</si>
  <si>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</si>
  <si>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</si>
  <si>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</si>
  <si>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</si>
  <si>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</si>
  <si>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</si>
  <si>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</si>
  <si>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</si>
  <si>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</si>
  <si>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</si>
  <si>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</si>
  <si>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</si>
  <si>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</si>
  <si>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</si>
  <si>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</si>
  <si>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</si>
  <si>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</si>
  <si>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</si>
  <si>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</si>
  <si>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</si>
  <si>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</si>
  <si>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</si>
  <si>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</si>
  <si>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</si>
  <si>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</si>
  <si>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</si>
  <si>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</si>
  <si>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</si>
  <si>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</si>
  <si>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</si>
  <si>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</si>
  <si>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</si>
  <si>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</si>
  <si>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</si>
  <si>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</si>
  <si>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</si>
  <si>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</si>
  <si>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</si>
  <si>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</si>
  <si>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</si>
  <si>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</si>
  <si>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</si>
  <si>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</si>
  <si>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</si>
  <si>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</si>
  <si>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</si>
  <si>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</si>
  <si>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</si>
  <si>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</si>
  <si>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</si>
  <si>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</si>
  <si>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</si>
  <si>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</si>
  <si>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</si>
  <si>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</si>
  <si>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</si>
  <si>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</si>
  <si>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</si>
  <si>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</si>
  <si>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</si>
  <si>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</si>
  <si>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</si>
  <si>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</si>
  <si>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</si>
  <si>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</si>
  <si>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</si>
  <si>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</si>
  <si>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</si>
  <si>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</si>
  <si>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</si>
  <si>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</si>
  <si>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</si>
  <si>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</si>
  <si>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</si>
  <si>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</si>
  <si>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</si>
  <si>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</si>
  <si>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</si>
  <si>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</si>
  <si>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</si>
  <si>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</si>
  <si>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</si>
  <si>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</si>
  <si>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</si>
  <si>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</si>
  <si>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</si>
  <si>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</si>
  <si>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</si>
  <si>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</si>
  <si>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</si>
  <si>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</si>
  <si>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</si>
  <si>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</si>
  <si>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</si>
  <si>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</si>
  <si>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</si>
  <si>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</si>
  <si>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</si>
  <si>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</si>
  <si>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</si>
  <si>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</si>
  <si>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</si>
  <si>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</si>
  <si>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</si>
  <si>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</si>
  <si>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</si>
  <si>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</si>
  <si>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</si>
  <si>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</si>
  <si>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</si>
  <si>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</si>
  <si>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</si>
  <si>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</si>
  <si>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</si>
  <si>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</si>
  <si>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</si>
  <si>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</si>
  <si>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</si>
  <si>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</si>
  <si>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</si>
  <si>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</si>
  <si>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</si>
  <si>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</si>
  <si>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</si>
  <si>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</si>
  <si>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</si>
  <si>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</si>
  <si>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</si>
  <si>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</si>
  <si>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</si>
  <si>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</si>
  <si>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</si>
  <si>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</si>
  <si>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</si>
  <si>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</si>
  <si>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</si>
  <si>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</si>
  <si>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</si>
  <si>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</si>
  <si>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</si>
  <si>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</si>
  <si>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</si>
  <si>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</si>
  <si>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</si>
  <si>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</si>
  <si>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</si>
  <si>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</si>
  <si>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</si>
  <si>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</si>
  <si>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</si>
  <si>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</si>
  <si>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</si>
  <si>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</si>
  <si>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</si>
  <si>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</si>
  <si>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</si>
  <si>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</si>
  <si>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</si>
  <si>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</si>
  <si>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</si>
  <si>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</si>
  <si>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</si>
  <si>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</si>
  <si>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</si>
  <si>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</si>
  <si>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</si>
  <si>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</si>
  <si>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</si>
  <si>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</si>
  <si>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</si>
  <si>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</si>
  <si>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</si>
  <si>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</si>
  <si>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</si>
  <si>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</si>
  <si>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</si>
  <si>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</si>
  <si>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</si>
  <si>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</si>
  <si>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</si>
  <si>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</si>
  <si>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</si>
  <si>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</si>
  <si>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</si>
  <si>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</si>
  <si>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</si>
  <si>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</si>
  <si>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</si>
  <si>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</si>
  <si>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</si>
  <si>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</si>
  <si>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</si>
  <si>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</si>
  <si>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</si>
  <si>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</si>
  <si>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</si>
  <si>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</si>
  <si>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</si>
  <si>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</si>
  <si>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</si>
  <si>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</si>
  <si>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</si>
  <si>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</si>
  <si>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</si>
  <si>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</si>
  <si>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</si>
  <si>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</si>
  <si>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</si>
  <si>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</si>
  <si>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</si>
  <si>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</si>
  <si>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</si>
  <si>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</si>
  <si>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</si>
  <si>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</si>
  <si>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</si>
  <si>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</si>
  <si>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</si>
  <si>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</si>
  <si>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</si>
  <si>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</si>
  <si>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</si>
  <si>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</si>
  <si>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</si>
  <si>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</si>
  <si>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</si>
  <si>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</si>
  <si>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</si>
  <si>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</si>
  <si>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</si>
  <si>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</si>
  <si>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</si>
  <si>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</si>
  <si>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</si>
  <si>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</si>
  <si>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</si>
  <si>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</si>
  <si>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</si>
  <si>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</si>
  <si>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</si>
  <si>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</si>
  <si>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</si>
  <si>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</si>
  <si>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</si>
  <si>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</si>
  <si>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</si>
  <si>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</si>
  <si>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</si>
  <si>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</si>
  <si>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</si>
  <si>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</si>
  <si>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</si>
  <si>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</si>
  <si>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</si>
  <si>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</si>
  <si>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</si>
  <si>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</si>
  <si>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</si>
  <si>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</si>
  <si>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</si>
  <si>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</si>
  <si>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</si>
  <si>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</si>
  <si>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</si>
  <si>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</si>
  <si>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</si>
  <si>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</si>
  <si>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</si>
  <si>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</si>
  <si>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</si>
  <si>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</si>
  <si>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</si>
  <si>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</si>
  <si>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</si>
  <si>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</si>
  <si>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</si>
  <si>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</si>
  <si>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</si>
  <si>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</si>
  <si>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</si>
  <si>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</si>
  <si>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</si>
  <si>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</si>
  <si>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</si>
  <si>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</si>
  <si>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</si>
  <si>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</si>
  <si>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</si>
  <si>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</si>
  <si>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</si>
  <si>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</si>
  <si>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</si>
  <si>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</si>
  <si>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</si>
  <si>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</si>
  <si>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</si>
  <si>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</si>
  <si>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</si>
  <si>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</si>
  <si>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</si>
  <si>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</si>
  <si>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</si>
  <si>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</si>
  <si>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</si>
  <si>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</si>
  <si>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</si>
  <si>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</si>
  <si>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</si>
  <si>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</si>
  <si>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</si>
  <si>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</si>
  <si>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</si>
  <si>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</si>
  <si>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</si>
  <si>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</si>
  <si>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</si>
  <si>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</si>
  <si>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</si>
  <si>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</si>
  <si>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</si>
  <si>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</si>
  <si>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</si>
  <si>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</si>
  <si>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</si>
  <si>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</si>
  <si>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</si>
  <si>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</si>
  <si>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</si>
  <si>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</si>
  <si>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</si>
  <si>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</si>
  <si>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</si>
  <si>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</si>
  <si>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</si>
  <si>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</si>
  <si>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</si>
  <si>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</si>
  <si>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</si>
  <si>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</si>
  <si>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</si>
  <si>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</si>
  <si>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</si>
  <si>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</si>
  <si>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</si>
  <si>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</si>
  <si>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</si>
  <si>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</si>
  <si>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</si>
  <si>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</si>
  <si>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</si>
  <si>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</si>
  <si>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</si>
  <si>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</si>
  <si>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</si>
  <si>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</si>
  <si>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</si>
  <si>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</si>
  <si>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</si>
  <si>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</si>
  <si>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</si>
  <si>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</si>
  <si>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</si>
  <si>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</si>
  <si>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</si>
  <si>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</si>
  <si>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</si>
  <si>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</si>
  <si>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</si>
  <si>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</si>
  <si>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</si>
  <si>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</si>
  <si>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</si>
  <si>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</si>
  <si>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</si>
  <si>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</si>
  <si>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</si>
  <si>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</si>
  <si>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</si>
  <si>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</si>
  <si>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</si>
  <si>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</si>
  <si>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</si>
  <si>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</si>
  <si>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</si>
  <si>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</si>
  <si>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</si>
  <si>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</si>
  <si>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</si>
  <si>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</si>
  <si>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</si>
  <si>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</si>
  <si>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</si>
  <si>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</si>
  <si>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</si>
  <si>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</si>
  <si>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</si>
  <si>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</si>
  <si>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</si>
  <si>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</si>
  <si>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</si>
  <si>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</si>
  <si>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</si>
  <si>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</si>
  <si>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</si>
  <si>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</si>
  <si>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</si>
  <si>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</si>
  <si>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</si>
  <si>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</si>
  <si>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</si>
  <si>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</si>
  <si>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</si>
  <si>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</si>
  <si>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</si>
  <si>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</si>
  <si>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</si>
  <si>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</si>
  <si>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</si>
  <si>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</si>
  <si>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</si>
  <si>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</si>
  <si>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</si>
  <si>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</si>
  <si>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</si>
  <si>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</si>
  <si>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</si>
  <si>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</si>
  <si>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</si>
  <si>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</si>
  <si>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</si>
  <si>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</si>
  <si>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</si>
  <si>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</si>
  <si>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</si>
  <si>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</si>
  <si>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</si>
  <si>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</si>
  <si>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</si>
  <si>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</si>
  <si>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</si>
  <si>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</si>
  <si>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</si>
  <si>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</si>
  <si>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</si>
  <si>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</si>
  <si>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</si>
  <si>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</si>
  <si>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</si>
  <si>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</si>
  <si>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</si>
  <si>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</si>
  <si>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</si>
  <si>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</si>
  <si>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</si>
  <si>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</si>
  <si>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</si>
  <si>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</si>
  <si>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</si>
  <si>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</si>
  <si>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</si>
  <si>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</si>
  <si>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</si>
  <si>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</si>
  <si>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</si>
  <si>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</si>
  <si>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</si>
  <si>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</si>
  <si>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</si>
  <si>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</si>
  <si>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</si>
  <si>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</si>
  <si>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</si>
  <si>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</si>
  <si>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</si>
  <si>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</si>
  <si>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</si>
  <si>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</si>
  <si>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</si>
  <si>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</si>
  <si>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</si>
  <si>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</si>
  <si>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</si>
  <si>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</si>
  <si>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</si>
  <si>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</si>
  <si>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</si>
  <si>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</si>
  <si>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</si>
  <si>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</si>
  <si>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</si>
  <si>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</si>
  <si>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</si>
  <si>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</si>
  <si>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</si>
  <si>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</si>
  <si>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</si>
  <si>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</si>
  <si>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</si>
  <si>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</si>
  <si>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</si>
  <si>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</si>
  <si>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</si>
  <si>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</si>
  <si>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</si>
  <si>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</si>
  <si>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</si>
  <si>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</si>
  <si>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</si>
  <si>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</si>
  <si>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</si>
  <si>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</si>
  <si>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</si>
  <si>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</si>
  <si>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</si>
  <si>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</si>
  <si>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</si>
  <si>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</si>
  <si>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</si>
  <si>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</si>
  <si>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</si>
  <si>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</si>
  <si>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</si>
  <si>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</si>
  <si>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</si>
  <si>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</si>
  <si>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</si>
  <si>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</si>
  <si>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</si>
  <si>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</si>
  <si>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</si>
  <si>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</si>
  <si>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</si>
  <si>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</si>
  <si>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</si>
  <si>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</si>
  <si>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</si>
  <si>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</si>
  <si>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</si>
  <si>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</si>
  <si>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</si>
  <si>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</si>
  <si>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</si>
  <si>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</si>
  <si>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</si>
  <si>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</si>
  <si>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</si>
  <si>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</si>
  <si>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</si>
  <si>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</si>
  <si>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</si>
  <si>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</si>
  <si>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</si>
  <si>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</si>
  <si>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</si>
  <si>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</si>
  <si>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</si>
  <si>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</si>
  <si>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</si>
  <si>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</si>
  <si>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</si>
  <si>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</si>
  <si>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</si>
  <si>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</si>
  <si>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</si>
  <si>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</si>
  <si>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</si>
  <si>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</si>
  <si>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</si>
  <si>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</si>
  <si>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</si>
  <si>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</si>
  <si>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</si>
  <si>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</si>
  <si>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</si>
  <si>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</si>
  <si>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</si>
  <si>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</si>
  <si>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</si>
  <si>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</si>
  <si>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</si>
  <si>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</si>
  <si>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</si>
  <si>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</si>
  <si>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</si>
  <si>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</si>
  <si>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</si>
  <si>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</si>
  <si>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</si>
  <si>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</si>
  <si>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</si>
  <si>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</si>
  <si>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</si>
  <si>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</si>
  <si>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</si>
  <si>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</si>
  <si>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</si>
  <si>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</si>
  <si>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</si>
  <si>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</si>
  <si>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</si>
  <si>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</si>
  <si>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</si>
  <si>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</si>
  <si>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</si>
  <si>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</si>
  <si>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</si>
  <si>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</si>
  <si>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</si>
  <si>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</si>
  <si>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</si>
  <si>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</si>
  <si>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</si>
  <si>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</si>
  <si>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</si>
  <si>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</si>
  <si>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</si>
  <si>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</si>
  <si>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</si>
  <si>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</si>
  <si>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</si>
  <si>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</si>
  <si>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</si>
  <si>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</si>
  <si>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</si>
  <si>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</si>
  <si>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</si>
  <si>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</si>
  <si>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</si>
  <si>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</si>
  <si>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</si>
  <si>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</si>
  <si>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</si>
  <si>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</si>
  <si>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</si>
  <si>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</si>
  <si>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</si>
  <si>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</si>
  <si>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</si>
  <si>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</si>
  <si>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</si>
  <si>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</si>
  <si>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</si>
  <si>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</si>
  <si>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</si>
  <si>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</si>
  <si>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</si>
  <si>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</si>
  <si>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</si>
  <si>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</si>
  <si>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</si>
  <si>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</si>
  <si>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</si>
  <si>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</si>
  <si>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</si>
  <si>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</si>
  <si>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</si>
  <si>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</si>
  <si>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</si>
  <si>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</si>
  <si>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</si>
  <si>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</si>
  <si>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</si>
  <si>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</si>
  <si>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</si>
  <si>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</si>
  <si>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</si>
  <si>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</si>
  <si>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</si>
  <si>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</si>
  <si>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</si>
  <si>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</si>
  <si>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</si>
  <si>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</si>
  <si>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</si>
  <si>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</si>
  <si>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</si>
  <si>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</si>
  <si>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</si>
  <si>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</si>
  <si>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</si>
  <si>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</si>
  <si>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</si>
  <si>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</si>
  <si>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</si>
  <si>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</si>
  <si>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</si>
  <si>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</si>
  <si>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</si>
  <si>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</si>
  <si>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</si>
  <si>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</si>
  <si>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</si>
  <si>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</si>
  <si>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</si>
  <si>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</si>
  <si>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</si>
  <si>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</si>
  <si>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</si>
  <si>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</si>
  <si>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</si>
  <si>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</si>
  <si>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</si>
  <si>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</si>
  <si>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</si>
  <si>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</si>
  <si>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</si>
  <si>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</si>
  <si>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</si>
  <si>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</si>
  <si>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</si>
  <si>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</si>
  <si>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</si>
  <si>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</si>
  <si>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</si>
  <si>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</si>
  <si>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</si>
  <si>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</si>
  <si>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</si>
  <si>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</si>
  <si>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</si>
  <si>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</si>
  <si>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</si>
  <si>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</si>
  <si>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</si>
  <si>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</si>
  <si>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</si>
  <si>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</si>
  <si>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</si>
  <si>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</si>
  <si>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</si>
  <si>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</si>
  <si>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</si>
  <si>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</si>
  <si>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</si>
  <si>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</si>
  <si>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</si>
  <si>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</si>
  <si>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</si>
  <si>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</si>
  <si>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</si>
  <si>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</si>
  <si>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</si>
  <si>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</si>
  <si>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</si>
  <si>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</si>
  <si>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</si>
  <si>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</si>
  <si>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</si>
  <si>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</si>
  <si>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</si>
  <si>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</si>
  <si>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</si>
  <si>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</si>
  <si>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</si>
  <si>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</si>
  <si>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</si>
  <si>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</si>
  <si>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</si>
  <si>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</si>
  <si>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</si>
  <si>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</si>
  <si>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</si>
  <si>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</si>
  <si>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</si>
  <si>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</si>
  <si>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</si>
  <si>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</si>
  <si>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</si>
  <si>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</si>
  <si>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</si>
  <si>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</si>
  <si>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</si>
  <si>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</si>
  <si>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</si>
  <si>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</si>
  <si>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</si>
  <si>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</si>
  <si>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</si>
  <si>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</si>
  <si>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</si>
  <si>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</si>
  <si>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</si>
  <si>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</si>
  <si>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</si>
  <si>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</si>
  <si>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</si>
  <si>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</si>
  <si>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</si>
  <si>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</si>
  <si>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</si>
  <si>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</si>
  <si>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</si>
  <si>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</si>
  <si>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</si>
  <si>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</si>
  <si>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</si>
  <si>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</si>
  <si>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</si>
  <si>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</si>
  <si>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</si>
  <si>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</si>
  <si>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</si>
  <si>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</si>
  <si>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</si>
  <si>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</si>
  <si>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</si>
  <si>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</si>
  <si>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</si>
  <si>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</si>
  <si>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</si>
  <si>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</si>
  <si>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</si>
  <si>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</si>
  <si>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</si>
  <si>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</si>
  <si>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</si>
  <si>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</si>
  <si>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</si>
  <si>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</si>
  <si>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</si>
  <si>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</si>
  <si>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</si>
  <si>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</si>
  <si>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</si>
  <si>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</si>
  <si>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</si>
  <si>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</si>
  <si>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</si>
  <si>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</si>
  <si>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</si>
  <si>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</si>
  <si>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</si>
  <si>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</si>
  <si>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</si>
  <si>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</si>
  <si>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</si>
  <si>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</si>
  <si>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</si>
  <si>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</si>
  <si>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</si>
  <si>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</si>
  <si>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</si>
  <si>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</si>
  <si>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</si>
  <si>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</si>
  <si>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</si>
  <si>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</si>
  <si>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</si>
  <si>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</si>
  <si>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</si>
  <si>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</si>
  <si>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</si>
  <si>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</si>
  <si>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</si>
  <si>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</si>
  <si>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</si>
  <si>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</si>
  <si>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</si>
  <si>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</si>
  <si>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</si>
  <si>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</si>
  <si>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</si>
  <si>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</si>
  <si>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</si>
  <si>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</si>
  <si>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</si>
  <si>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</si>
  <si>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</si>
  <si>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</si>
  <si>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</si>
  <si>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</si>
  <si>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</si>
  <si>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</si>
  <si>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</si>
  <si>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</si>
  <si>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</si>
  <si>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</si>
  <si>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</si>
  <si>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</si>
  <si>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</si>
  <si>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</si>
  <si>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</si>
  <si>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</si>
  <si>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</si>
  <si>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</si>
  <si>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</si>
  <si>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</si>
  <si>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</si>
  <si>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</si>
  <si>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</si>
  <si>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</si>
  <si>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</si>
  <si>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</si>
  <si>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</si>
  <si>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</si>
  <si>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</si>
  <si>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</si>
  <si>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</si>
  <si>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</si>
  <si>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</si>
  <si>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</si>
  <si>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</si>
  <si>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</si>
  <si>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</si>
  <si>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</si>
  <si>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</si>
  <si>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</si>
  <si>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</si>
  <si>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</si>
  <si>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</si>
  <si>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</si>
  <si>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</si>
  <si>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</si>
  <si>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</si>
  <si>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</si>
  <si>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</si>
  <si>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</si>
  <si>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</si>
  <si>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</si>
  <si>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</si>
  <si>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</si>
  <si>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</si>
  <si>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</si>
  <si>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</si>
  <si>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</si>
  <si>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</si>
  <si>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</si>
  <si>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</si>
  <si>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</si>
  <si>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</si>
  <si>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</si>
  <si>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</si>
  <si>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</si>
  <si>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</si>
  <si>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</si>
  <si>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</si>
  <si>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</si>
  <si>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</si>
  <si>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</si>
  <si>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</si>
  <si>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</si>
  <si>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</si>
  <si>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</si>
  <si>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</si>
  <si>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</si>
  <si>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</si>
  <si>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</si>
  <si>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</si>
  <si>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</si>
  <si>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</si>
  <si>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</si>
  <si>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</si>
  <si>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</si>
  <si>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</si>
  <si>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</si>
  <si>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</si>
  <si>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</si>
  <si>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</si>
  <si>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</si>
  <si>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</si>
  <si>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</si>
  <si>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</si>
  <si>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</si>
  <si>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</si>
  <si>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</si>
  <si>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</si>
  <si>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</si>
  <si>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</si>
  <si>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</si>
  <si>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</si>
  <si>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</si>
  <si>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</si>
  <si>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</si>
  <si>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</si>
  <si>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</si>
  <si>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</si>
  <si>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</si>
  <si>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</si>
  <si>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</si>
  <si>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</si>
  <si>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</si>
  <si>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</si>
  <si>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</si>
  <si>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</si>
  <si>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</si>
  <si>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</si>
  <si>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</si>
  <si>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</si>
  <si>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</si>
  <si>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</si>
  <si>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</si>
  <si>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</si>
  <si>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</si>
  <si>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</si>
  <si>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</si>
  <si>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</si>
  <si>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</si>
  <si>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</si>
  <si>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</si>
  <si>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</si>
  <si>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</si>
  <si>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</si>
  <si>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</si>
  <si>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</si>
  <si>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</si>
  <si>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</si>
  <si>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</si>
  <si>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</si>
  <si>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</si>
  <si>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</si>
  <si>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</si>
  <si>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</si>
  <si>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</si>
  <si>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</si>
  <si>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</si>
  <si>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</si>
  <si>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</si>
  <si>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</si>
  <si>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</si>
  <si>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</si>
  <si>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</si>
  <si>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</si>
  <si>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</si>
  <si>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</si>
  <si>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</si>
  <si>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</si>
  <si>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</si>
  <si>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</si>
  <si>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</si>
  <si>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</si>
  <si>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</si>
  <si>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</si>
  <si>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</si>
  <si>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</si>
  <si>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</si>
  <si>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</si>
  <si>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</si>
  <si>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</si>
  <si>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</si>
  <si>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</si>
  <si>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</si>
  <si>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</si>
  <si>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</si>
  <si>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</si>
  <si>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</si>
  <si>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</si>
  <si>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</si>
  <si>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</si>
  <si>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</si>
  <si>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</si>
  <si>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</si>
  <si>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</si>
  <si>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</si>
  <si>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</si>
  <si>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</si>
  <si>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</si>
  <si>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</si>
  <si>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</si>
  <si>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</si>
  <si>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</si>
  <si>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</si>
  <si>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</si>
  <si>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</si>
  <si>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</si>
  <si>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</si>
  <si>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</si>
  <si>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</si>
  <si>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</si>
  <si>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</si>
  <si>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</si>
  <si>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</si>
  <si>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</si>
  <si>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</si>
  <si>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</si>
  <si>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</si>
  <si>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</si>
  <si>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</si>
  <si>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</si>
  <si>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</si>
  <si>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</si>
  <si>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</si>
  <si>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</si>
  <si>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</si>
  <si>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</si>
  <si>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</si>
  <si>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</si>
  <si>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</si>
  <si>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</si>
  <si>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</si>
  <si>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</si>
  <si>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</si>
  <si>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</si>
  <si>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</si>
  <si>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</si>
  <si>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</si>
  <si>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</si>
  <si>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</si>
  <si>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</si>
  <si>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</si>
  <si>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</si>
  <si>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</si>
  <si>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</si>
  <si>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</si>
  <si>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</si>
  <si>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</si>
  <si>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</si>
  <si>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</si>
  <si>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</si>
  <si>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</si>
  <si>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</si>
  <si>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</si>
  <si>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</si>
  <si>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</si>
  <si>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</si>
  <si>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</si>
  <si>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</si>
  <si>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</si>
  <si>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</si>
  <si>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</si>
  <si>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</si>
  <si>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</si>
  <si>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</si>
  <si>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</si>
  <si>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</si>
  <si>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</si>
  <si>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</si>
  <si>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</si>
  <si>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</si>
  <si>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</si>
  <si>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</si>
  <si>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</si>
  <si>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</si>
  <si>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</si>
  <si>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</si>
  <si>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</si>
  <si>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</si>
  <si>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</si>
  <si>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</si>
  <si>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</si>
  <si>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</si>
  <si>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</si>
  <si>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</si>
  <si>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</si>
  <si>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</si>
  <si>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</si>
  <si>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</si>
  <si>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</si>
  <si>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</si>
  <si>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</si>
  <si>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</si>
  <si>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</si>
  <si>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</si>
  <si>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</si>
  <si>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</si>
  <si>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</si>
  <si>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</si>
  <si>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</si>
  <si>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</si>
  <si>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</si>
  <si>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</si>
  <si>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</si>
  <si>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</si>
  <si>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</si>
  <si>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</si>
  <si>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</si>
  <si>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</si>
  <si>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</si>
  <si>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</si>
  <si>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</si>
  <si>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</si>
  <si>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</si>
  <si>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</si>
  <si>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</si>
  <si>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</si>
  <si>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</si>
  <si>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</si>
  <si>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</si>
  <si>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</si>
  <si>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</si>
  <si>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</si>
  <si>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</si>
  <si>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</si>
  <si>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</si>
  <si>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</si>
  <si>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</si>
  <si>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</si>
  <si>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</si>
  <si>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</si>
  <si>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</si>
  <si>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</si>
  <si>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</si>
  <si>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</si>
  <si>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</si>
  <si>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</si>
  <si>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</si>
  <si>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</si>
  <si>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</si>
  <si>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</si>
  <si>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</si>
  <si>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</si>
  <si>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</si>
  <si>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</si>
  <si>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</si>
  <si>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</si>
  <si>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</si>
  <si>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</si>
  <si>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</si>
  <si>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</si>
  <si>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</si>
  <si>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</si>
  <si>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</si>
  <si>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</si>
  <si>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</si>
  <si>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</si>
  <si>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</si>
  <si>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</si>
  <si>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</si>
  <si>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</si>
  <si>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</si>
  <si>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</si>
  <si>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</si>
  <si>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</si>
  <si>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</si>
  <si>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</si>
  <si>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</si>
  <si>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</si>
  <si>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</si>
  <si>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</si>
  <si>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</si>
  <si>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</si>
  <si>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</si>
  <si>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</si>
  <si>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</si>
  <si>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</si>
  <si>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</si>
  <si>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</si>
  <si>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</si>
  <si>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</si>
  <si>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</si>
  <si>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</si>
  <si>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</si>
  <si>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</si>
  <si>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</si>
  <si>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</si>
  <si>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</si>
  <si>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</si>
  <si>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</si>
  <si>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</si>
  <si>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</si>
  <si>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</si>
  <si>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</si>
  <si>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</si>
  <si>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</si>
  <si>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</si>
  <si>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</si>
  <si>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</si>
  <si>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</si>
  <si>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</si>
  <si>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</si>
  <si>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</si>
  <si>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</si>
  <si>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</si>
  <si>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</si>
  <si>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</si>
  <si>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</si>
  <si>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</si>
  <si>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</si>
  <si>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</si>
  <si>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</si>
  <si>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</si>
  <si>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</si>
  <si>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</si>
  <si>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</si>
  <si>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</si>
  <si>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</si>
  <si>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</si>
  <si>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</si>
  <si>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</si>
  <si>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</si>
  <si>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</si>
  <si>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</si>
  <si>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</si>
  <si>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</si>
  <si>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</si>
  <si>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</si>
  <si>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</si>
  <si>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</si>
  <si>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</si>
  <si>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</si>
  <si>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</si>
  <si>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</si>
  <si>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</si>
  <si>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</si>
  <si>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</si>
  <si>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</si>
  <si>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</si>
  <si>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</si>
  <si>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</si>
  <si>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</si>
  <si>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</si>
  <si>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</si>
  <si>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</si>
  <si>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</si>
  <si>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</si>
  <si>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</si>
  <si>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</si>
  <si>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</si>
  <si>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</si>
  <si>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</si>
  <si>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</si>
  <si>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</si>
  <si>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</si>
  <si>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</si>
  <si>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</si>
  <si>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</si>
  <si>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</si>
  <si>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</si>
  <si>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</si>
  <si>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</si>
  <si>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</si>
  <si>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</si>
  <si>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</si>
  <si>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</si>
  <si>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</si>
  <si>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</si>
  <si>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</si>
  <si>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</si>
  <si>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</si>
  <si>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</si>
  <si>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</si>
  <si>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</si>
  <si>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</si>
  <si>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</si>
  <si>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</si>
  <si>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</si>
  <si>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</si>
  <si>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</si>
  <si>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</si>
  <si>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</si>
  <si>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</si>
  <si>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</si>
  <si>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</si>
  <si>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</si>
  <si>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</si>
  <si>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</si>
  <si>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</si>
  <si>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</si>
  <si>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</si>
  <si>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</si>
  <si>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</si>
  <si>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</si>
  <si>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</si>
  <si>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</si>
  <si>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</si>
  <si>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</si>
  <si>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</si>
  <si>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</si>
  <si>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</si>
  <si>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</si>
  <si>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</si>
  <si>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</si>
  <si>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</si>
  <si>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</si>
  <si>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</si>
  <si>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</si>
  <si>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</si>
  <si>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</si>
  <si>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</si>
  <si>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</si>
  <si>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</si>
  <si>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</si>
  <si>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</si>
  <si>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</si>
  <si>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</si>
  <si>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</si>
  <si>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</si>
  <si>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</si>
  <si>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</si>
  <si>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</si>
  <si>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</si>
  <si>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</si>
  <si>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</si>
  <si>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</si>
  <si>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</si>
  <si>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</si>
  <si>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</si>
  <si>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</si>
  <si>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</si>
  <si>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</si>
  <si>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</si>
  <si>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</si>
  <si>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</si>
  <si>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</si>
  <si>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</si>
  <si>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</si>
  <si>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</si>
  <si>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</si>
  <si>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</si>
  <si>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</si>
  <si>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</si>
  <si>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</si>
  <si>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</si>
  <si>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</si>
  <si>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</si>
  <si>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</si>
  <si>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</si>
  <si>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</si>
  <si>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</si>
  <si>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</si>
  <si>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</si>
  <si>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</si>
  <si>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</si>
  <si>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</si>
  <si>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</si>
  <si>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</si>
  <si>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</si>
  <si>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</si>
  <si>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</si>
  <si>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</si>
  <si>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</si>
  <si>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</si>
  <si>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</si>
  <si>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</si>
  <si>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</si>
  <si>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</si>
  <si>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</si>
  <si>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</si>
  <si>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</si>
  <si>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</si>
  <si>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</si>
  <si>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</si>
  <si>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</si>
  <si>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</si>
  <si>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</si>
  <si>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</si>
  <si>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</si>
  <si>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</si>
  <si>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</si>
  <si>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</si>
  <si>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</si>
  <si>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</si>
  <si>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</si>
  <si>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</si>
  <si>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</si>
  <si>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</si>
  <si>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</si>
  <si>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</si>
  <si>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</si>
  <si>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</si>
  <si>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</si>
  <si>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</si>
  <si>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</si>
  <si>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</si>
  <si>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</si>
  <si>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</si>
  <si>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</si>
  <si>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</si>
  <si>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</si>
  <si>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</si>
  <si>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</si>
  <si>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</si>
  <si>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</si>
  <si>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</si>
  <si>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</si>
  <si>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</si>
  <si>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</si>
  <si>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</si>
  <si>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</si>
  <si>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</si>
  <si>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</si>
  <si>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</si>
  <si>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</si>
  <si>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</si>
  <si>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</si>
  <si>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</si>
  <si>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</si>
  <si>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</si>
  <si>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</si>
  <si>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</si>
  <si>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</si>
  <si>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</si>
  <si>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</si>
  <si>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</si>
  <si>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</si>
  <si>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</si>
  <si>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</si>
  <si>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</si>
  <si>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</si>
  <si>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</si>
  <si>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</si>
  <si>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</si>
  <si>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</si>
  <si>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</si>
  <si>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</si>
  <si>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</si>
  <si>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</si>
  <si>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</si>
  <si>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</si>
  <si>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</si>
  <si>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</si>
  <si>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</si>
  <si>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</si>
  <si>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</si>
  <si>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</si>
  <si>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</si>
  <si>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</si>
  <si>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</si>
  <si>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</si>
  <si>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</si>
  <si>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</si>
  <si>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</si>
  <si>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</si>
  <si>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</si>
  <si>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</si>
  <si>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</si>
  <si>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</si>
  <si>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</si>
  <si>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</si>
  <si>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</si>
  <si>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</si>
  <si>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</si>
  <si>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</si>
  <si>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</si>
  <si>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</si>
  <si>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</si>
  <si>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</si>
  <si>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</si>
  <si>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</si>
  <si>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</si>
  <si>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</si>
  <si>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</si>
  <si>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</si>
  <si>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</si>
  <si>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</si>
  <si>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</si>
  <si>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</si>
  <si>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</si>
  <si>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</si>
  <si>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</si>
  <si>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</si>
  <si>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</si>
  <si>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</si>
  <si>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</si>
  <si>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</si>
  <si>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</si>
  <si>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</si>
  <si>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</si>
  <si>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</si>
  <si>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</si>
  <si>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</si>
  <si>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</si>
  <si>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</si>
  <si>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</si>
  <si>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</si>
  <si>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</si>
  <si>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</si>
  <si>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</si>
  <si>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</si>
  <si>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</si>
  <si>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</si>
  <si>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</si>
  <si>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</si>
  <si>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</si>
  <si>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</si>
  <si>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</si>
  <si>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</si>
  <si>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</si>
  <si>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</si>
  <si>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</si>
  <si>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</si>
  <si>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</si>
  <si>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</si>
  <si>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</si>
  <si>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</si>
  <si>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</si>
  <si>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</si>
  <si>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</si>
  <si>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</si>
  <si>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</si>
  <si>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</si>
  <si>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</si>
  <si>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</si>
  <si>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</si>
  <si>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</si>
  <si>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</si>
  <si>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</si>
  <si>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</si>
  <si>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</si>
  <si>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</si>
  <si>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</si>
  <si>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</si>
  <si>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</si>
  <si>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</si>
  <si>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</si>
  <si>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</si>
  <si>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</si>
  <si>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</si>
  <si>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</si>
  <si>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</si>
  <si>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</si>
  <si>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</si>
  <si>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</si>
  <si>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</si>
  <si>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</si>
  <si>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</si>
  <si>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</si>
  <si>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</si>
  <si>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</si>
  <si>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</si>
  <si>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</si>
  <si>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</si>
  <si>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</si>
  <si>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</si>
  <si>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</si>
  <si>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</si>
  <si>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</si>
  <si>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</si>
  <si>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</si>
  <si>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</si>
  <si>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</si>
  <si>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</si>
  <si>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</si>
  <si>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</si>
  <si>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</si>
  <si>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</si>
  <si>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</si>
  <si>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</si>
  <si>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</si>
  <si>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</si>
  <si>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</si>
  <si>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</si>
  <si>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</si>
  <si>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</si>
  <si>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</si>
  <si>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</si>
  <si>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</si>
  <si>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</si>
  <si>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</si>
  <si>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</si>
  <si>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</si>
  <si>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</si>
  <si>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</si>
  <si>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</si>
  <si>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</si>
  <si>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</si>
  <si>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</si>
  <si>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</si>
  <si>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</si>
  <si>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</si>
  <si>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</si>
  <si>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</si>
  <si>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</si>
  <si>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</si>
  <si>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</si>
  <si>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</si>
  <si>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</si>
  <si>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</si>
  <si>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</si>
  <si>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</si>
  <si>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</si>
  <si>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</si>
  <si>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</si>
  <si>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</si>
  <si>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</si>
  <si>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</si>
  <si>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</si>
  <si>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</si>
  <si>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</si>
  <si>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</si>
  <si>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</si>
  <si>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</si>
  <si>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</si>
  <si>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</si>
  <si>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</si>
  <si>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</si>
  <si>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</si>
  <si>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</si>
  <si>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</si>
  <si>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</si>
  <si>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</si>
  <si>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</si>
  <si>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</si>
  <si>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</si>
  <si>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</si>
  <si>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</si>
  <si>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</si>
  <si>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</si>
  <si>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</si>
  <si>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</si>
  <si>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</si>
  <si>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</si>
  <si>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</si>
  <si>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</si>
  <si>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</si>
  <si>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</si>
  <si>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</si>
  <si>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</si>
  <si>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</si>
  <si>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</si>
  <si>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</si>
  <si>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</si>
  <si>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</si>
  <si>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</si>
  <si>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</si>
  <si>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</si>
  <si>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</si>
  <si>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</si>
  <si>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</si>
  <si>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</si>
  <si>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</si>
  <si>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</si>
  <si>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</si>
  <si>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</si>
  <si>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</si>
  <si>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</si>
  <si>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</si>
  <si>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</si>
  <si>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</si>
  <si>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</si>
  <si>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</si>
  <si>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</si>
  <si>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</si>
  <si>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</si>
  <si>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</si>
  <si>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</si>
  <si>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</si>
  <si>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</si>
  <si>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</si>
  <si>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</si>
  <si>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</si>
  <si>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</si>
  <si>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</si>
  <si>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</si>
  <si>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</si>
  <si>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</si>
  <si>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</si>
  <si>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</si>
  <si>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</si>
  <si>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</si>
  <si>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</si>
  <si>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</si>
  <si>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</si>
  <si>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</si>
  <si>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</si>
  <si>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</si>
  <si>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</si>
  <si>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</si>
  <si>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</si>
  <si>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</si>
  <si>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</si>
  <si>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</si>
  <si>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</si>
  <si>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</si>
  <si>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</si>
  <si>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</si>
  <si>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</si>
  <si>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</si>
  <si>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</si>
  <si>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</si>
  <si>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</si>
  <si>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</si>
  <si>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</si>
  <si>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</si>
  <si>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</si>
  <si>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</si>
  <si>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</si>
  <si>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</si>
  <si>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</si>
  <si>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</si>
  <si>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</si>
  <si>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</si>
  <si>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</si>
  <si>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</si>
  <si>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</si>
  <si>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</si>
  <si>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</si>
  <si>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</si>
  <si>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</si>
  <si>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</si>
  <si>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</si>
  <si>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</si>
  <si>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</si>
  <si>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</si>
  <si>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</si>
  <si>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</si>
  <si>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</si>
  <si>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</si>
  <si>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</si>
  <si>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</si>
  <si>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</si>
  <si>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</si>
  <si>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</si>
  <si>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</si>
  <si>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</si>
  <si>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</si>
  <si>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</si>
  <si>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</si>
  <si>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</si>
  <si>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</si>
  <si>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</si>
  <si>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</si>
  <si>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</si>
  <si>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</si>
  <si>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</si>
  <si>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</si>
  <si>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</si>
  <si>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</si>
  <si>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</si>
  <si>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</si>
  <si>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</si>
  <si>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</si>
  <si>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</si>
  <si>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</si>
  <si>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</si>
  <si>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</si>
  <si>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</si>
  <si>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</si>
  <si>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</si>
  <si>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</si>
  <si>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</si>
  <si>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</si>
  <si>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</si>
  <si>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</si>
  <si>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</si>
  <si>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</si>
  <si>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</si>
  <si>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</si>
  <si>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</si>
  <si>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</si>
  <si>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</si>
  <si>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</si>
  <si>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</si>
  <si>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</si>
  <si>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</si>
  <si>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</si>
  <si>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</si>
  <si>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</si>
  <si>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</si>
  <si>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</si>
  <si>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</si>
  <si>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</si>
  <si>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</si>
  <si>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</si>
  <si>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</si>
  <si>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</si>
  <si>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</si>
  <si>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</si>
  <si>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</si>
  <si>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</si>
  <si>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</si>
  <si>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</si>
  <si>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</si>
  <si>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</si>
  <si>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</si>
  <si>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</si>
  <si>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</si>
  <si>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</si>
  <si>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</si>
  <si>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</si>
  <si>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</si>
  <si>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</si>
  <si>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</si>
  <si>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</si>
  <si>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</si>
  <si>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</si>
  <si>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</si>
  <si>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</si>
  <si>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</si>
  <si>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</si>
  <si>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</si>
  <si>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</si>
  <si>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</si>
  <si>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</si>
  <si>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</si>
  <si>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</si>
  <si>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</si>
  <si>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</si>
  <si>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</si>
  <si>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</si>
  <si>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</si>
  <si>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</si>
  <si>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</si>
  <si>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</si>
  <si>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</si>
  <si>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</si>
  <si>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</si>
  <si>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</si>
  <si>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</si>
  <si>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</si>
  <si>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</si>
  <si>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</si>
  <si>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</si>
  <si>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</si>
  <si>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</si>
  <si>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</si>
  <si>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</si>
  <si>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</si>
  <si>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</si>
  <si>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</si>
  <si>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</si>
  <si>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</si>
  <si>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</si>
  <si>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</si>
  <si>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</si>
  <si>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</si>
  <si>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</si>
  <si>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</si>
  <si>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</si>
  <si>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</si>
  <si>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</si>
  <si>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</si>
  <si>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</si>
  <si>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</si>
  <si>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</si>
  <si>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</si>
  <si>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</si>
  <si>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</si>
  <si>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</si>
  <si>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</si>
  <si>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</si>
  <si>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</si>
  <si>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</si>
  <si>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</si>
  <si>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</si>
  <si>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</si>
  <si>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</si>
  <si>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</si>
  <si>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</si>
  <si>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</si>
  <si>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</si>
  <si>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</si>
  <si>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</si>
  <si>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</si>
  <si>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</si>
  <si>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</si>
  <si>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</si>
  <si>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</si>
  <si>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</si>
  <si>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</si>
  <si>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</si>
  <si>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</si>
  <si>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</si>
  <si>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</si>
  <si>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</si>
  <si>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</si>
  <si>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</si>
  <si>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</si>
  <si>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</si>
  <si>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</si>
  <si>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</si>
  <si>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</si>
  <si>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</si>
  <si>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</si>
  <si>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</si>
  <si>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</si>
  <si>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</si>
  <si>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</si>
  <si>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</si>
  <si>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</si>
  <si>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</si>
  <si>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</si>
  <si>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</si>
  <si>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</si>
  <si>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</si>
  <si>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</si>
  <si>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</si>
  <si>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</si>
  <si>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</si>
  <si>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</si>
  <si>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</si>
  <si>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</si>
  <si>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</si>
  <si>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</si>
  <si>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</si>
  <si>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</si>
  <si>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</si>
  <si>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</si>
  <si>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</si>
  <si>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</si>
  <si>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</si>
  <si>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</si>
  <si>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</si>
  <si>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</si>
  <si>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</si>
  <si>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</si>
  <si>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</si>
  <si>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</si>
  <si>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</si>
  <si>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</si>
  <si>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</si>
  <si>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</si>
  <si>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</si>
  <si>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</si>
  <si>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</si>
  <si>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</si>
  <si>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</si>
  <si>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</si>
  <si>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</si>
  <si>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</si>
  <si>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</si>
  <si>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</si>
  <si>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</si>
  <si>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</si>
  <si>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</si>
  <si>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</si>
  <si>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</si>
  <si>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</si>
  <si>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</si>
  <si>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</si>
  <si>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</si>
  <si>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</si>
  <si>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</si>
  <si>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</si>
  <si>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</si>
  <si>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</si>
  <si>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</si>
  <si>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</si>
  <si>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</si>
  <si>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</si>
  <si>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</si>
  <si>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</si>
  <si>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</si>
  <si>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</si>
  <si>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</si>
  <si>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</si>
  <si>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</si>
  <si>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</si>
  <si>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</si>
  <si>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</si>
  <si>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</si>
  <si>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</si>
  <si>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</si>
  <si>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</si>
  <si>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</si>
  <si>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</si>
  <si>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</si>
  <si>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</si>
  <si>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</si>
  <si>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</si>
  <si>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</si>
  <si>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</si>
  <si>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</si>
  <si>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</si>
  <si>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</si>
  <si>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</si>
  <si>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</si>
  <si>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</si>
  <si>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</si>
  <si>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</si>
  <si>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</si>
  <si>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</si>
  <si>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</si>
  <si>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</si>
  <si>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</si>
  <si>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</si>
  <si>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</si>
  <si>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</si>
  <si>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</si>
  <si>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</si>
  <si>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</si>
  <si>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</si>
  <si>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</si>
  <si>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</si>
  <si>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</si>
  <si>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</si>
  <si>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</si>
  <si>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</si>
  <si>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</si>
  <si>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</si>
  <si>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</si>
  <si>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</si>
  <si>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</si>
  <si>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</si>
  <si>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</si>
  <si>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</si>
  <si>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</si>
  <si>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</si>
  <si>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</si>
  <si>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</si>
  <si>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</si>
  <si>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</si>
  <si>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</si>
  <si>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</si>
  <si>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</si>
  <si>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</si>
  <si>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</si>
  <si>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</si>
  <si>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</si>
  <si>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</si>
  <si>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</si>
  <si>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</si>
  <si>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</si>
  <si>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</si>
  <si>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</si>
  <si>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</si>
  <si>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</si>
  <si>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</si>
  <si>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</si>
  <si>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</si>
  <si>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</si>
  <si>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</si>
  <si>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</si>
  <si>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</si>
  <si>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</si>
  <si>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</si>
  <si>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</si>
  <si>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</si>
  <si>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</si>
  <si>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</si>
  <si>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</si>
  <si>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</si>
  <si>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</si>
  <si>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</si>
  <si>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</si>
  <si>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</si>
  <si>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</si>
  <si>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</si>
  <si>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</si>
  <si>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</si>
  <si>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</si>
  <si>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</si>
  <si>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</si>
  <si>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</si>
  <si>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</si>
  <si>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</si>
  <si>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</si>
  <si>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</si>
  <si>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</si>
  <si>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</si>
  <si>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</si>
  <si>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</si>
  <si>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</si>
  <si>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</si>
  <si>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</si>
  <si>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</si>
  <si>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</si>
  <si>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</si>
  <si>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</si>
  <si>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</si>
  <si>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</si>
  <si>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</si>
  <si>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</si>
  <si>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</si>
  <si>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</si>
  <si>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</si>
  <si>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</si>
  <si>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</si>
  <si>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</si>
  <si>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</si>
  <si>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</si>
  <si>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</si>
  <si>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</si>
  <si>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</si>
  <si>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</si>
  <si>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</si>
  <si>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</si>
  <si>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</si>
  <si>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</si>
  <si>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</si>
  <si>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</si>
  <si>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</si>
  <si>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</si>
  <si>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</si>
  <si>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</si>
  <si>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</si>
  <si>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</si>
  <si>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</si>
  <si>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</si>
  <si>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</si>
  <si>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</si>
  <si>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</si>
  <si>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</si>
  <si>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</si>
  <si>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</si>
  <si>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</si>
  <si>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</si>
  <si>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</si>
  <si>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</si>
  <si>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</si>
  <si>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</si>
  <si>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</si>
  <si>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</si>
  <si>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</si>
  <si>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</si>
  <si>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</si>
  <si>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</si>
  <si>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</si>
  <si>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</si>
  <si>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</si>
  <si>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</si>
  <si>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</si>
  <si>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</si>
  <si>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</si>
  <si>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</si>
  <si>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</si>
  <si>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</si>
  <si>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</si>
  <si>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</si>
  <si>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</si>
  <si>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</si>
  <si>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</si>
  <si>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</si>
  <si>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</si>
  <si>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</si>
  <si>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</si>
  <si>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</si>
  <si>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</si>
  <si>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</si>
  <si>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</si>
  <si>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</si>
  <si>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</si>
  <si>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</si>
  <si>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</si>
  <si>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</si>
  <si>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</si>
  <si>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</si>
  <si>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</si>
  <si>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</si>
  <si>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</si>
  <si>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</si>
  <si>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</si>
  <si>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</si>
  <si>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</si>
  <si>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</si>
  <si>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</si>
  <si>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</si>
  <si>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</si>
  <si>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</si>
  <si>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</si>
  <si>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</si>
  <si>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</si>
  <si>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</si>
  <si>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</si>
  <si>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</si>
  <si>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</si>
  <si>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</si>
  <si>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</si>
  <si>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</si>
  <si>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</si>
  <si>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</si>
  <si>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</si>
  <si>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</si>
  <si>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</si>
  <si>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</si>
  <si>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</si>
  <si>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</si>
  <si>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</si>
  <si>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</si>
  <si>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</si>
  <si>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</si>
  <si>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</si>
  <si>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</si>
  <si>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</si>
  <si>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</si>
  <si>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</si>
  <si>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</si>
  <si>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</si>
  <si>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</si>
  <si>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</si>
  <si>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</si>
  <si>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</si>
  <si>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</si>
  <si>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</si>
  <si>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</si>
  <si>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</si>
  <si>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</si>
  <si>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</si>
  <si>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</si>
  <si>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</si>
  <si>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</si>
  <si>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</si>
  <si>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</si>
  <si>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</si>
  <si>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</si>
  <si>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</si>
  <si>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</si>
  <si>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</si>
  <si>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</si>
  <si>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</si>
  <si>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</si>
  <si>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</si>
  <si>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</si>
  <si>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</si>
  <si>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</si>
  <si>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</si>
  <si>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</si>
  <si>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</si>
  <si>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</si>
  <si>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</si>
  <si>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</si>
  <si>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</si>
  <si>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</si>
  <si>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</si>
  <si>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</si>
  <si>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</si>
  <si>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</si>
  <si>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</si>
  <si>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</si>
  <si>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</si>
  <si>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</si>
  <si>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</si>
  <si>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</si>
  <si>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</si>
  <si>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</si>
  <si>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</si>
  <si>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</si>
  <si>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</si>
  <si>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</si>
  <si>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</si>
  <si>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</si>
  <si>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</si>
  <si>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</si>
  <si>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</si>
  <si>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</si>
  <si>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</si>
  <si>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</si>
  <si>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</si>
  <si>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</si>
  <si>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</si>
  <si>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</si>
  <si>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</si>
  <si>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</si>
  <si>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</si>
  <si>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</si>
  <si>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</si>
  <si>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</si>
  <si>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</si>
  <si>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</si>
  <si>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</si>
  <si>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</si>
  <si>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</si>
  <si>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</si>
  <si>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</si>
  <si>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</si>
  <si>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</si>
  <si>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</si>
  <si>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</si>
  <si>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</si>
  <si>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</si>
  <si>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</si>
  <si>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</si>
  <si>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</si>
  <si>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</si>
  <si>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</si>
  <si>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</si>
  <si>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</si>
  <si>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</si>
  <si>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</si>
  <si>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</si>
  <si>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</si>
  <si>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</si>
  <si>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</si>
  <si>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</si>
  <si>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</si>
  <si>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</si>
  <si>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</si>
  <si>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</si>
  <si>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</si>
  <si>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</si>
  <si>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</si>
  <si>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</si>
  <si>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</si>
  <si>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</si>
  <si>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</si>
  <si>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</si>
  <si>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</si>
  <si>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</si>
  <si>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</si>
  <si>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</si>
  <si>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</si>
  <si>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</si>
  <si>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</si>
  <si>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</si>
  <si>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</si>
  <si>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</si>
  <si>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</si>
  <si>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</si>
  <si>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</si>
  <si>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</si>
  <si>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</si>
  <si>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</si>
  <si>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</si>
  <si>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</si>
  <si>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</si>
  <si>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</si>
  <si>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</si>
  <si>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</si>
  <si>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</si>
  <si>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</si>
  <si>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</si>
  <si>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</si>
  <si>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</si>
  <si>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</si>
  <si>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</si>
  <si>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</si>
  <si>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</si>
  <si>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</si>
  <si>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</si>
  <si>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</si>
  <si>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</si>
  <si>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</si>
  <si>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</si>
  <si>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</si>
  <si>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</si>
  <si>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</si>
  <si>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</si>
  <si>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</si>
  <si>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</si>
  <si>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</si>
  <si>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</si>
  <si>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</si>
  <si>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</si>
  <si>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</si>
  <si>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</si>
  <si>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</si>
  <si>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</si>
  <si>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</si>
  <si>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</si>
  <si>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</si>
  <si>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</si>
  <si>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</si>
  <si>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</si>
  <si>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</si>
  <si>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</si>
  <si>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</si>
  <si>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</si>
  <si>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</si>
  <si>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</si>
  <si>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</si>
  <si>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</si>
  <si>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</si>
  <si>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</si>
  <si>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</si>
  <si>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</si>
  <si>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</si>
  <si>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</si>
  <si>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</si>
  <si>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</si>
  <si>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</si>
  <si>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</si>
  <si>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</si>
  <si>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</si>
  <si>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</si>
  <si>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</si>
  <si>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</si>
  <si>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</si>
  <si>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</si>
  <si>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</si>
  <si>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</si>
  <si>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</si>
  <si>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</si>
  <si>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</si>
  <si>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</si>
  <si>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</si>
  <si>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</si>
  <si>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</si>
  <si>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</si>
  <si>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</si>
  <si>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</si>
  <si>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</si>
  <si>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</si>
  <si>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</si>
  <si>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</si>
  <si>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</si>
  <si>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</si>
  <si>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</si>
  <si>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</si>
  <si>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</si>
  <si>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</si>
  <si>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</si>
  <si>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</si>
  <si>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</si>
  <si>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</si>
  <si>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</si>
  <si>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</si>
  <si>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</si>
  <si>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</si>
  <si>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</si>
  <si>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</si>
  <si>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</si>
  <si>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</si>
  <si>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</si>
  <si>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</si>
  <si>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</si>
  <si>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</si>
  <si>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</si>
  <si>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</si>
  <si>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</si>
  <si>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</si>
  <si>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</si>
  <si>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</si>
  <si>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</si>
  <si>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</si>
  <si>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</si>
  <si>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</si>
  <si>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</si>
  <si>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</si>
  <si>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</si>
  <si>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</si>
  <si>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</si>
  <si>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</si>
  <si>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</si>
  <si>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</si>
  <si>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</si>
  <si>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</si>
  <si>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</si>
  <si>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</si>
  <si>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</si>
  <si>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</si>
  <si>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</si>
  <si>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</si>
  <si>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</si>
  <si>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</si>
  <si>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</si>
  <si>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</si>
  <si>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</si>
  <si>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</si>
  <si>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</si>
  <si>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</si>
  <si>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</si>
  <si>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</si>
  <si>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</si>
  <si>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</si>
  <si>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</si>
  <si>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</si>
  <si>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</si>
  <si>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</si>
  <si>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</si>
  <si>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</si>
  <si>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</si>
  <si>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</si>
  <si>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</si>
  <si>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</si>
  <si>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</si>
  <si>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</si>
  <si>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</si>
  <si>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</si>
  <si>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</si>
  <si>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</si>
  <si>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</si>
  <si>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</si>
  <si>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</si>
  <si>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</si>
  <si>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</si>
  <si>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</si>
  <si>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</si>
  <si>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</si>
  <si>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</si>
  <si>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</si>
  <si>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</si>
  <si>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</si>
  <si>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</si>
  <si>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</si>
  <si>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</si>
  <si>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</si>
  <si>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</si>
  <si>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</si>
  <si>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</si>
  <si>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</si>
  <si>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</si>
  <si>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</si>
  <si>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</si>
  <si>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</si>
  <si>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</si>
  <si>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</si>
  <si>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</si>
  <si>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</si>
  <si>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</si>
  <si>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</si>
  <si>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</si>
  <si>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</si>
  <si>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</si>
  <si>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</si>
  <si>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</si>
  <si>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</si>
  <si>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</si>
  <si>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</si>
  <si>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</si>
  <si>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</si>
  <si>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</si>
  <si>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</si>
  <si>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</si>
  <si>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</si>
  <si>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</si>
  <si>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</si>
  <si>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</si>
  <si>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</si>
  <si>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</si>
  <si>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</si>
  <si>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</si>
  <si>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</si>
  <si>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</si>
  <si>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</si>
  <si>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</si>
  <si>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</si>
  <si>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</si>
  <si>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</si>
  <si>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</si>
  <si>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</si>
  <si>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</si>
  <si>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</si>
  <si>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</si>
  <si>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</si>
  <si>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</si>
  <si>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</si>
  <si>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</si>
  <si>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</si>
  <si>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</si>
  <si>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</si>
  <si>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</si>
  <si>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</si>
  <si>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</si>
  <si>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</si>
  <si>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</si>
  <si>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</si>
  <si>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</si>
  <si>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</si>
  <si>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</si>
  <si>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</si>
  <si>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</si>
  <si>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</si>
  <si>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</si>
  <si>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</si>
  <si>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</si>
  <si>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</si>
  <si>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</si>
  <si>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</si>
  <si>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</si>
  <si>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</si>
  <si>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</si>
  <si>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</si>
  <si>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</si>
  <si>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</si>
  <si>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</si>
  <si>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</si>
  <si>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</si>
  <si>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</si>
  <si>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</si>
  <si>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</si>
  <si>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</si>
  <si>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</si>
  <si>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</si>
  <si>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</si>
  <si>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</si>
  <si>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</si>
  <si>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</si>
  <si>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</si>
  <si>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</si>
  <si>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</si>
  <si>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</si>
  <si>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</si>
  <si>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</si>
  <si>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</si>
  <si>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</si>
  <si>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</si>
  <si>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</si>
  <si>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</si>
  <si>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</si>
  <si>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</si>
  <si>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</si>
  <si>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</si>
  <si>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</si>
  <si>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</si>
  <si>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</si>
  <si>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</si>
  <si>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</si>
  <si>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</si>
  <si>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</si>
  <si>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</si>
  <si>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</si>
  <si>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</si>
  <si>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</si>
  <si>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</si>
  <si>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</si>
  <si>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</si>
  <si>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</si>
  <si>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</si>
  <si>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</si>
  <si>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</si>
  <si>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</si>
  <si>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</si>
  <si>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</si>
  <si>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</si>
  <si>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</si>
  <si>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</si>
  <si>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</si>
  <si>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</si>
  <si>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</si>
  <si>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</si>
  <si>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</si>
  <si>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</si>
  <si>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</si>
  <si>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</si>
  <si>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</si>
  <si>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</si>
  <si>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</si>
  <si>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</si>
  <si>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</si>
  <si>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</si>
  <si>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</si>
  <si>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</si>
  <si>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</si>
  <si>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</si>
  <si>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</si>
  <si>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</si>
  <si>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</si>
  <si>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</si>
  <si>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</si>
  <si>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</si>
  <si>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</si>
  <si>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</si>
  <si>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</si>
  <si>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</si>
  <si>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</si>
  <si>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</si>
  <si>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</si>
  <si>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</si>
  <si>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</si>
  <si>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</si>
  <si>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</si>
  <si>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</si>
  <si>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</si>
  <si>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</si>
  <si>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</si>
  <si>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</si>
  <si>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</si>
  <si>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</si>
  <si>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</si>
  <si>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</si>
  <si>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</si>
  <si>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</si>
  <si>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</si>
  <si>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</si>
  <si>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</si>
  <si>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</si>
  <si>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</si>
  <si>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</si>
  <si>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</si>
  <si>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</si>
  <si>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</si>
  <si>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</si>
  <si>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</si>
  <si>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</si>
  <si>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</si>
  <si>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</si>
  <si>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</si>
  <si>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</si>
  <si>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ETA 70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</si>
  <si>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</si>
  <si>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</si>
  <si>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</si>
  <si>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</si>
  <si>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</si>
  <si>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</si>
  <si>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</si>
  <si>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</si>
  <si>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</si>
  <si>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</si>
  <si>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</si>
  <si>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</si>
  <si>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</si>
  <si>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</si>
  <si>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</si>
  <si>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 xml:space="preserve">team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</si>
</sst>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330.92091643518506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8.6263541670632549E-2</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73"/>
      <c r="G4" s="125">
        <f ca="1">IFERROR(NOW()-F4,"-")</f>
        <v>45993.869342245373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45993.869342245373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45993.869342245373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45993.869342361111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45993.869342361111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45993.869342361111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45993.869342361111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45993.869342361111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45993.869342361111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45993.869342361111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45993.869342361111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45993.869342361111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45993.869342361111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45993.869342361111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45993.869342361111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45993.869342361111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45993.869342361111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45993.869342361111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45993.869342361111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45993.869342361111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45993.869342361111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45993.869342361111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45993.869342361111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45993.869342361111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45993.869342361111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45993.869342361111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45993.869342361111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45993.869342361111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45993.869342361111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45993.869342361111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45993.869342361111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45993.869342361111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45993.869342361111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45993.869342361111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45993.869342361111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45993.869342361111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45993.869342361111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45993.869342361111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45993.869342361111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45993.869342361111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45993.869342361111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45993.869342361111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45993.869342361111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45993.869342361111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45993.869342361111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45993.869342361111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45993.869342361111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45993.869342361111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45993.869342361111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45993.869342361111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45993.869342361111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45993.869342361111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45993.869342361111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45993.869342361111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45993.869342361111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45993.869342361111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45993.869342361111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45993.869342361111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45993.869342361111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45993.869342361111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45993.869342361111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45993.869342361111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45993.869342361111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45993.869342361111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45993.869342361111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45993.869342361111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45993.869342361111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45993.869342361111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45993.869342361111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45993.869342361111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45993.869342361111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45993.869342361111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45993.869342361111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45993.869342361111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45993.869342361111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45993.869342361111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45993.869342361111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45993.869342361111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45993.869342361111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45993.869342361111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45993.869342361111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45993.869342361111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45993.869342361111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45993.869342361111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45993.869342361111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45993.869342361111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45993.869342361111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45993.869342361111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45993.869342361111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45993.869342361111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45993.869342361111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45993.869342361111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45993.869342361111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45993.869342361111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45993.869342361111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45993.869342361111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45993.869342361111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45993.869342361111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45993.869342361111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45993.869342361111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45993.869342361111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45993.869342361111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45993.869342361111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45993.869342361111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45993.869342361111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45993.869342361111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45993.869342361111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45993.869342361111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45993.869342361111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45993.869342361111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45993.869342361111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45993.869342361111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45993.869342361111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45993.869342361111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45993.869342361111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45993.869342361111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45993.869342361111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45993.869342361111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45993.869342361111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45993.869342361111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45993.869342361111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45993.869342361111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45993.869342361111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45993.869342361111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45993.869342361111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45993.869342361111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45993.869342361111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45993.869342361111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45993.869342361111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45993.869342361111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45993.869342361111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45993.869342361111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45993.869342361111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45993.869342361111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45993.869342361111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45993.869342361111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45993.869342361111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45993.869342361111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45993.869342361111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45993.869342361111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45993.869342361111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45993.869342361111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45993.869342361111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45993.869342361111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45993.869342361111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45993.869342361111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45993.869342361111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45993.869342361111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45993.869342361111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45993.869342361111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45993.869342361111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45993.869342361111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45993.869342361111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45993.869342361111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45993.869342361111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45993.869342361111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45993.869342361111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45993.869342361111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45993.869342361111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45993.869342361111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45993.869342361111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45993.869342361111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45993.869342361111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45993.869342361111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45993.869342361111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45993.869342361111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45993.869342361111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45993.869342361111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45993.869342361111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45993.869342361111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45993.869342361111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45993.869342361111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45993.869342361111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45993.869342361111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45993.869342361111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45993.869342361111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45993.869342361111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45993.869342361111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45993.869342361111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45993.869342361111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45993.869342361111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45993.869342361111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45993.869342361111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45993.869342361111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45993.869342361111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45993.869342361111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45993.869342361111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45993.869342361111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45993.869342361111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45993.869342361111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45993.869342361111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45993.869342361111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45993.869342361111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45993.869342361111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45993.869342361111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45993.869342361111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45993.869342361111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45993.869342361111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45993.869342361111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45993.869342361111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45993.869342361111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45993.869342361111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45993.869342361111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45993.869342361111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45993.869342361111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45993.869342361111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45993.869342361111</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68057F62-792F-42CF-9D26-5C4D994E176D}"/>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168.86950439814973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9.481923379629734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22180</v>
      </c>
      <c r="E5" s="99" t="s">
        <v>39187</v>
      </c>
      <c r="F5" s="100">
        <v>45993.751400462963</v>
      </c>
      <c r="G5" s="101">
        <f ca="1">IFERROR(NOW()-F5,"-")</f>
        <v>0.11794189814827405</v>
      </c>
      <c r="H5" s="100">
        <v>45993.745127314818</v>
      </c>
      <c r="I5" s="18" t="str">
        <f>IFERROR(VLOOKUP(D5,DB!A:F,6,0),"")</f>
        <v>SCECO</v>
      </c>
      <c r="J5" s="18" t="str">
        <f>IFERROR(VLOOKUP(D5,DB!A:G,7,0),"")</f>
        <v>In progress</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25373</v>
      </c>
      <c r="E6" s="99" t="s">
        <v>39106</v>
      </c>
      <c r="F6" s="100">
        <v>45993.841331018521</v>
      </c>
      <c r="G6" s="101">
        <f ca="1">IFERROR(NOW()-F6,"-")</f>
        <v>2.801134259061655E-2</v>
      </c>
      <c r="H6" s="100">
        <v>45993.835775462961</v>
      </c>
      <c r="I6" s="18" t="str">
        <f>IFERROR(VLOOKUP(D6,DB!A:F,6,0),"")</f>
        <v>Generator-SG</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45993.869342361111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45993.869342361111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45993.869342361111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45993.869342361111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45993.869342361111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45993.869342361111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45993.869342361111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45993.869342361111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45993.869342361111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45993.869342361111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45993.869342361111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45993.869342361111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45993.869342361111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45993.869342361111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45993.869342361111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45993.869342361111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45993.869342361111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45993.869342361111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45993.869342361111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45993.869342361111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45993.869342361111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45993.869342361111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45993.869342361111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45993.869342361111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45993.869342361111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45993.869342361111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45993.869342361111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45993.869342361111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45993.869342361111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45993.869342361111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45993.869342361111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45993.869342361111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45993.869342361111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45993.869342361111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45993.869342361111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45993.869342361111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45993.869342361111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45993.869342361111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45993.869342361111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45993.869342361111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45993.869342361111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45993.869342361111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45993.869342361111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45993.869342361111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45993.869342361111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45993.869342361111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45993.869342361111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45993.869342361111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45993.869342361111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45993.869342361111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45993.869342361111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45993.869342361111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45993.869342361111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45993.869342361111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45993.869342361111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45993.869342361111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45993.869342361111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45993.869342361111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45993.869342361111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45993.869342361111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45993.869342361111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45993.869342361111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45993.869342361111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45993.869342361111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45993.869342361111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45993.869342361111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45993.869342361111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45993.869342361111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45993.869342361111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45993.869342361111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45993.869342361111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45993.869342361111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45993.869342361111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45993.869342361111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45993.869342361111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45993.869342361111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45993.869342361111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45993.869342361111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45993.869342361111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45993.869342361111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45993.869342361111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45993.869342361111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45993.869342361111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45993.869342361111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45993.869342361111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45993.869342361111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45993.869342361111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45993.869342361111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45993.869342361111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45993.869342361111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45993.869342361111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45993.869342361111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45993.869342361111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45993.869342361111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45993.869342361111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45993.869342361111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45993.869342361111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45993.869342361111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45993.869342361111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45993.869342361111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45993.869342361111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45993.869342361111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45993.869342361111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45993.869342361111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45993.869342361111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45993.869342361111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45993.869342361111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45993.869342361111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45993.869342361111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45993.869342361111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45993.869342361111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45993.869342361111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45993.869342361111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45993.869342361111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45993.869342361111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45993.869342361111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45993.869342361111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45993.869342361111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45993.869342361111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45993.869342361111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45993.869342361111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45993.869342361111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45993.869342361111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45993.869342361111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45993.869342361111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45993.869342361111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45993.869342361111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45993.869342361111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45993.869342361111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45993.869342361111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45993.869342361111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45993.869342361111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45993.869342361111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45993.869342361111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45993.869342361111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45993.869342361111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45993.869342361111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45993.869342361111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45993.869342361111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45993.869342361111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45993.869342361111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45993.869342361111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45993.869342361111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45993.869342361111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45993.869342361111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45993.869342361111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45993.869342361111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45993.869342361111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45993.869342361111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45993.869342361111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45993.869342361111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45993.869342361111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45993.869342361111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45993.869342361111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45993.869342361111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45993.869342361111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45993.869342361111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45993.869342361111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45993.869342361111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45993.869342361111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45993.869342361111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45993.869342361111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45993.869342361111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45993.869342361111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45993.869342361111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45993.869342361111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45993.869342361111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45993.869342361111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45993.869342361111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45993.869342361111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45993.869342361111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45993.869342361111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45993.869342361111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45993.869342361111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45993.869342361111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45993.869342361111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45993.869342361111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45993.869342361111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45993.869342361111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45993.869342361111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45993.869342361111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45993.869342361111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45993.869342361111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45993.869342361111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45993.869342361111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45993.869342361111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45993.869342361111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45993.869342361111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45993.869342361111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45993.869342361111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45993.869342361111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45993.869342361111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45993.869342361111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45993.869342361111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45993.869342361111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45993.869342361111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45993.869342361111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45993.869342361111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45993.869342361111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45993.869342361111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45993.869342361111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45993.869342361111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45993.869342361111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45993.869342361111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45993.869342361111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45993.869342361111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45993.869342361111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45993.869342361111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45993.869342361111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45993.869342361111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45993.869342361111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45993.869342361111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45993.869342361111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45993.869342361111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45993.869342361111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45993.869342361111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45993.869342361111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45993.869342361111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45993.869342361111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45993.869342361111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45993.869342361111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45993.869342361111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45993.869342361111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45993.869342361111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45993.869342361111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45993.869342361111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45993.869342361111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45993.869342361111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45993.869342361111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45993.869342361111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45993.869342361111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45993.869342361111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45993.869342361111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45993.869342361111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45993.869342361111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45993.869342361111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45993.869342361111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45993.869342361111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45993.869342361111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45993.869342361111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45993.869342361111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45993.869342361111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45993.869342361111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45993.869342361111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45993.869342361111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45993.869342361111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45993.869342361111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45993.869342361111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45993.869342361111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45993.869342361111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45993.869342361111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45993.869342361111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45993.869342361111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45993.869342361111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45993.869342361111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45993.869342361111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45993.869342361111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45993.869342361111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45993.869342361111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45993.869342361111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45993.869342361111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45993.869342361111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45993.869342361111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45993.869342361111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45993.869342361111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45993.869342361111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45993.869342361111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45993.869342361111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45993.869342361111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45993.869342361111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45993.869342361111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45993.869342361111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45993.869342361111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45993.869342361111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45993.869342361111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45993.869342361111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45993.869342361111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45993.869342361111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45993.869342361111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45993.869342361111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45993.869342361111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45993.869342361111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45993.869342361111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45993.869342361111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45993.869342361111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45993.869342361111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45993.869342361111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45993.869342361111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45993.869342361111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45993.869342361111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45993.869342361111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45993.869342361111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45993.869342361111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45993.869342361111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45993.869342361111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45993.869342361111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45993.869342361111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45993.869342361111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45993.869342361111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45993.869342361111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45993.869342361111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45993.869342361111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45993.869342361111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45993.869342361111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45993.869342361111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45993.869342361111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45993.869342361111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45993.869342361111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45993.869342361111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45993.869342361111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45993.869342361111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45993.869342361111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45993.869342361111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45993.869342361111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45993.869342361111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45993.869342361111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45993.869342361111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45993.869342361111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45993.869342361111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45993.869342361111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45993.869342361111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45993.869342361111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45993.869342361111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45993.869342361111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45993.869342361111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45993.869342361111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45993.869342361111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45993.869342361111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45993.869342361111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45993.869342361111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45993.869342361111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45993.869342361111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45993.869342361111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45993.869342361111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45993.869342361111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45993.869342361111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45993.869342361111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45993.869342361111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45993.869342361111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45993.869342361111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45993.869342361111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45993.869342361111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45993.869342361111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45993.869342361111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45993.869342361111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45993.869342361111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45993.869342361111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45993.869342361111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45993.869342361111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45993.869342361111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45993.869342361111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45993.869342361111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45993.869342361111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45993.869342361111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45993.869342361111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45993.869342361111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45993.869342361111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45993.869342361111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45993.869342361111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45993.869342361111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45993.869342361111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45993.869342361111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45993.869342361111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45993.869342361111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45993.869342361111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45993.869342361111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45993.869342361111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45993.869342361111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45993.869342361111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45993.869342361111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45993.869342361111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45993.869342361111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45993.869342361111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45993.869342361111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45993.869342361111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45993.869342361111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45993.869342361111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45993.869342361111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45993.869342361111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45993.869342361111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45993.869342361111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45993.869342361111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45993.869342361111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45993.869342361111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45993.869342361111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45993.869342361111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45993.869342361111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45993.869342361111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45993.869342361111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45993.869342361111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45993.869342361111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45993.869342361111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45993.869342361111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45993.869342361111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45993.869342361111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45993.869342361111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45993.869342361111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45993.869342361111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45993.869342361111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45993.869342361111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45993.869342361111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45993.869342361111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45993.869342361111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45993.869342361111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45993.869342361111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45993.869342361111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45993.869342361111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45993.869342361111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45993.869342361111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45993.869342361111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45993.869342361111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45993.869342361111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45993.869342361111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45993.869342361111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45993.869342361111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45993.869342361111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45993.869342361111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45993.869342361111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45993.869342361111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45993.869342361111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45993.869342361111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45993.869342361111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45993.869342361111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45993.869342361111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45993.869342361111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45993.869342361111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45993.869342361111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45993.869342361111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45993.869342361111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45993.869342361111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45993.869342361111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45993.869342361111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45993.869342361111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45993.869342361111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45993.869342361111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45993.869342361111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45993.869342361111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45993.869342361111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45993.869342361111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45993.869342361111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45993.869342361111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45993.869342361111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45993.869342361111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45993.869342361111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45993.869342361111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45993.869342361111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45993.869342361111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45993.869342361111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45993.869342361111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45993.869342361111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45993.869342361111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45993.869342361111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45993.869342361111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45993.869342361111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45993.869342361111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45993.869342361111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45993.869342361111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45993.869342361111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45993.869342361111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45993.869342361111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45993.869342361111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45993.869342361111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45993.869342361111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45993.869342361111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45993.869342361111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45993.869342361111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45993.869342361111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45993.869342361111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45993.869342361111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45993.869342361111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45993.869342361111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45993.869342361111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45993.869342361111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45993.869342361111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45993.869342361111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45993.869342361111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45993.869342361111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45993.869342361111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45993.869342361111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45993.869342361111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45993.869342361111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45993.869342361111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45993.869342361111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45993.869342361111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45993.869342361111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45993.869342361111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45993.869342361111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45993.869342361111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45993.869342361111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45993.869342361111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45993.869342361111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45993.869342361111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45993.869342361111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45993.869342361111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45993.869342361111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45993.869342361111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45993.869342361111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45993.869342361111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45993.869342361111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45993.869342361111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45993.869342361111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45993.869342361111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45993.869342361111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45993.869342361111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45993.869342361111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45993.869342361111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45993.869342361111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45993.869342361111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45993.869342361111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45993.869342361111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45993.869342361111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45993.869342361111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45993.869342361111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45993.869342361111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45993.869342361111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45993.869342361111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45993.869342361111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45993.869342361111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45993.869342361111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45993.869342361111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45993.869342361111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45993.869342361111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45993.869342361111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45993.869342361111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45993.869342361111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45993.869342361111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45993.869342592596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45993.869342592596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45993.869342592596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45993.869342592596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45993.869342592596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45993.869342592596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45993.869342592596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45993.869342592596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45993.869342592596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45993.869342592596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45993.869342592596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45993.869342592596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45993.869342592596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45993.869342592596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45993.869342592596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45993.869342592596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45993.869342592596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45993.869342592596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45993.869342592596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45993.869342592596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45993.869342592596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45993.869342592596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45993.869342592596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45993.869342592596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45993.869342592596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45993.869342592596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45993.869342592596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45993.869342592596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45993.869342592596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45993.869342592596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45993.869342592596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45993.869342592596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45993.869342592596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45993.869342592596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45993.869342592596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45993.869342592596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45993.869342592596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45993.869342592596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45993.869342592596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45993.869342592596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45993.869342592596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45993.869342592596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45993.869342592596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45993.869342592596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45993.869342592596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45993.869342592596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45993.869342592596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45993.869342592596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45993.869342592596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45993.869342592596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45993.869342592596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45993.869342592596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45993.869342592596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45993.869342592596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45993.869342592596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45993.869342592596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45993.869342592596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45993.869342592596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45993.869342592596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45993.869342592596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45993.869342592596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45993.869342592596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45993.869342592596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45993.869342592596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45993.869342592596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45993.869342592596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45993.869342592596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45993.869342592596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45993.869342592596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45993.869342592596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45993.869342592596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45993.869342592596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45993.869342592596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45993.869342592596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45993.869342592596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45993.869342592596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45993.869342592596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45993.869342592596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45993.869342592596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45993.869342592596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45993.869342592596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45993.869342592596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45993.869342592596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45993.869342592596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45993.869342592596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45993.869342592596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45993.869342592596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45993.869342592596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45993.869342592596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45993.869342592596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45993.869342592596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45993.869342592596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45993.869342592596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45993.869342592596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45993.869342592596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45993.869342592596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45993.869342592596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45993.869342592596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45993.869342592596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45993.869342592596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45993.869342592596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45993.869342592596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45993.869342592596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45993.869342592596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45993.869342592596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45993.869342592596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45993.869342592596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45993.869342592596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45993.869342592596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45993.869342592596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45993.869342592596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45993.869342592596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45993.869342592596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45993.869342592596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45993.869342592596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45993.869342592596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45993.869342592596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45993.869342592596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45993.869342592596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45993.869342592596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45993.869342592596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45993.869342592596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45993.869342592596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45993.869342592596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45993.869342592596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45993.869342592596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45993.869342592596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45993.869342592596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45993.869342592596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45993.869342592596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45993.869342592596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45993.869342592596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45993.869342592596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45993.869342592596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45993.869342592596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45993.869342592596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45993.869342592596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45993.869342592596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45993.869342592596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45993.869342592596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45993.869342592596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45993.869342592596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45993.869342592596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45993.869342592596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45993.869342592596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45993.869342592596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45993.869342592596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45993.869342592596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45993.869342592596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45993.869342592596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45993.869342592596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45993.869342592596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45993.869342592596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45993.869342592596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45993.869342592596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45993.869342592596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45993.869342592596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45993.869342592596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45993.869342592596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45993.869342592596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45993.869342592596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45993.869342592596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45993.869342592596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45993.869342592596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45993.869342592596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45993.869342592596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45993.869342592596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45993.869342592596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45993.869342592596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45993.869342592596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45993.869342592596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45993.869342592596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45993.869342592596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45993.869342592596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45993.869342592596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45993.869342592596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45993.869342592596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45993.869342592596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45993.869342592596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45993.869342592596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45993.869342592596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45993.869342592596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45993.869342592596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45993.869342592596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45993.869342592596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45993.869342592596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45993.869342592596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45993.869342592596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45993.869342592596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45993.869342592596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45993.869342592596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45993.869342592596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45993.869342592596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45993.869342592596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45993.869342592596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45993.869342592596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45993.869342592596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45993.869342592596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45993.869342592596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45993.869342592596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45993.869342592596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45993.869342592596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45993.869342592596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45993.869342592596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45993.869342592596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45993.869342592596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45993.869342592596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45993.869342592596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45993.869342592596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45993.869342592596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45993.869342592596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45993.869342592596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45993.869342592596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45993.869342592596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45993.869342592596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45993.869342592596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45993.869342592596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45993.869342592596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45993.869342592596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45993.869342592596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45993.869342592596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45993.869342592596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45993.869342592596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45993.869342592596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45993.869342592596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45993.869342592596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45993.869342592596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45993.869342592596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45993.869342592596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45993.869342592596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45993.869342592596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45993.869342592596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45993.869342592596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45993.869342592596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45993.869342592596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45993.869342592596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45993.869342592596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45993.869342592596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45993.869342592596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45993.869342592596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45993.869342592596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45993.869342592596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45993.869342592596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45993.869342592596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45993.869342592596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45993.869342592596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45993.869342592596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45993.869342592596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45993.869342592596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45993.869342592596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45993.869342592596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45993.869342592596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45993.869342592596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45993.869342592596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45993.869342592596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45993.869342592596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45993.869342592596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45993.869342592596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45993.869342592596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45993.869342592596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45993.869342592596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45993.869342592596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45993.869342592596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45993.869342592596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45993.869342592596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45993.869342592596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45993.869342592596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45993.869342592596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45993.869342592596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45993.869342592596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45993.869342592596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45993.869342592596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45993.869342592596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45993.869342592596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45993.869342592596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45993.869342592596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45993.869342592596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45993.869342592596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45993.869342592596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45993.869342592596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45993.869342592596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45993.869342592596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45993.869342592596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45993.869342592596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45993.869342592596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45993.869342592596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45993.869342592596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45993.869342592596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45993.869342592596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45993.869342592596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45993.869342592596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45993.869342592596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45993.869342592596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45993.869342592596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45993.869342592596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45993.869342592596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45993.869342592596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45993.869342592596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45993.869342592596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45993.869342592596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45993.869342592596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45993.869342592596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45993.869342592596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45993.869342592596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45993.869342592596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45993.869342592596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45993.869342592596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45993.869342592596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45993.869342592596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45993.869342592596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45993.869342592596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45993.869342592596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45993.869342592596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45993.869342592596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45993.869342592596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45993.869342592596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45993.869342592596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45993.869342592596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45993.869342592596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45993.869342592596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45993.869342592596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45993.869342592596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45993.869342592596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45993.869342592596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45993.869342592596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45993.869342592596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45993.869342592596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45993.869342592596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45993.869342592596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45993.869342592596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45993.869342592596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45993.869342592596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45993.869342592596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45993.869342592596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45993.869342592596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45993.869342592596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45993.869342592596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45993.869342592596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45993.869342592596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45993.869342592596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45993.869342592596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45993.869342592596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45993.869342592596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45993.869342592596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45993.869342592596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45993.869342592596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45993.869342592596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45993.869342592596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45993.869342592596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45993.869342592596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45993.869342592596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45993.869342592596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45993.869342592596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45993.869342592596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45993.869342592596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45993.869342592596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45993.869342592596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45993.869342592596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45993.869342592596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45993.869342592596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45993.869342592596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45993.869342592596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45993.869342592596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45993.869342592596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45993.869342592596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45993.869342592596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45993.869342592596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45993.869342592596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45993.869342592596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45993.869342592596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45993.869342592596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45993.869342592596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45993.869342592596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45993.869342592596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45993.869342592596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45993.869342592596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45993.869342592596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45993.869342592596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45993.869342592596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45993.869342592596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45993.869342592596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45993.869342592596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45993.869342592596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45993.869342592596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45993.869342592596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45993.869342592596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45993.869342592596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45993.869342592596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45993.869342592596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45993.869342592596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45993.869342592596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45993.869342592596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45993.869342592596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45993.869342592596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45993.869342592596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45993.869342592596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45993.869342592596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45993.869342592596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45993.869342592596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45993.869342592596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45993.869342592596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45993.869342592596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45993.869342592596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45993.869342592596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45993.869342592596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45993.869342592596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45993.869342592596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45993.869342592596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45993.869342592596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45993.869342592596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45993.869342592596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45993.869342592596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45993.869342592596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45993.869342592596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45993.869342592596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45993.869342592596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45993.869342592596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45993.869342592596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45993.869342592596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45993.869342592596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45993.869342592596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45993.869342592596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45993.869342592596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45993.869342592596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45993.869342592596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45993.869342592596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45993.869342592596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45993.869342592596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45993.869342592596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45993.869342592596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45993.869342592596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45993.869342592596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45993.869342592596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45993.869342592596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45993.869342592596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45993.869342592596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45993.869342592596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45993.869342592596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45993.869342592596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45993.869342592596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45993.869342592596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45993.869342592596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45993.869342592596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45993.869342592596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45993.869342592596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45993.869342592596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45993.869342592596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45993.869342592596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45993.869342592596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45993.869342592596</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290.388624768515</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0.13191180555440951</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45993.869342361111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45993.869342361111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45993.869342361111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45993.869342361111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45993.869342361111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45993.869342361111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45993.869342361111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45993.869342361111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45993.869342361111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45993.869342361111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45993.869342361111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45993.869342361111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45993.869342361111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45993.869342361111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45993.869342361111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45993.869342361111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45993.869342361111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45993.869342361111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45993.869342361111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45993.869342361111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45993.869342361111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45993.869342361111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45993.869342361111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45993.869342361111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45993.869342361111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45993.869342361111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45993.869342361111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45993.869342361111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45993.869342361111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45993.869342361111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45993.869342361111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45993.869342361111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45993.869342361111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45993.869342361111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45993.869342361111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45993.869342361111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45993.869342361111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45993.869342361111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45993.869342361111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45993.869342361111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45993.869342361111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45993.869342361111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45993.869342361111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45993.869342361111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45993.869342361111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45993.869342361111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45993.869342361111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45993.869342361111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45993.869342361111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45993.869342361111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45993.869342361111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45993.869342361111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45993.869342361111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45993.869342361111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45993.869342361111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45993.869342361111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45993.869342361111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45993.869342361111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45993.869342361111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45993.869342361111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45993.869342361111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45993.869342361111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45993.869342361111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45993.869342361111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45993.869342361111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45993.869342361111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45993.869342361111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45993.869342361111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45993.869342361111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45993.869342361111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45993.869342361111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45993.869342361111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45993.869342361111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45993.869342361111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45993.869342361111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45993.869342361111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45993.869342361111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45993.869342361111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45993.869342361111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45993.869342361111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45993.869342361111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45993.869342361111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45993.869342361111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45993.869342361111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45993.869342361111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45993.869342361111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45993.869342361111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45993.869342361111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45993.869342361111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45993.869342361111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45993.869342361111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45993.869342361111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45993.869342361111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45993.869342361111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45993.869342361111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45993.869342361111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45993.869342361111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45993.869342361111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45993.869342361111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45993.869342361111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45993.869342361111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45993.869342361111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45993.869342361111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45993.869342361111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45993.869342361111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45993.869342361111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45993.869342361111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45993.869342361111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45993.869342361111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45993.869342361111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45993.869342361111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45993.869342361111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45993.869342361111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45993.869342361111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45993.869342361111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45993.869342361111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45993.869342361111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45993.869342361111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45993.869342361111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45993.869342361111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45993.869342361111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45993.869342361111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45993.869342361111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45993.869342361111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45993.869342361111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45993.869342361111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45993.869342361111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45993.869342361111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45993.869342361111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45993.869342361111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45993.869342361111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45993.869342361111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45993.869342361111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45993.869342361111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45993.869342361111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45993.869342361111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45993.869342361111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45993.869342361111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45993.869342361111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45993.869342361111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45993.869342361111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45993.869342361111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45993.869342361111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45993.869342361111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45993.869342361111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45993.869342361111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45993.869342361111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45993.869342361111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45993.869342361111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45993.869342361111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45993.869342361111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45993.869342361111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45993.869342361111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45993.869342361111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45993.869342361111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45993.869342361111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45993.869342361111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45993.869342361111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45993.869342361111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45993.869342361111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45993.869342361111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45993.869342361111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45993.869342361111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45993.869342361111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45993.869342361111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45993.869342361111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45993.869342361111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45993.869342361111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45993.869342361111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45993.869342361111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45993.869342361111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45993.869342361111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45993.869342361111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45993.869342361111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45993.869342361111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45993.869342361111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45993.869342361111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45993.869342361111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45993.869342361111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45993.869342361111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45993.869342361111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45993.869342361111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45993.869342361111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45993.869342361111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45993.869342361111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45993.869342361111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45993.869342361111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45993.869342361111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45993.869342361111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45993.869342361111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45993.869342361111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45993.869342361111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45993.869342361111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45993.869342361111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45993.869342361111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45993.869342361111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45993.869342361111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45993.869342361111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45993.869342361111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45993.869342361111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45993.869342361111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45993.869342361111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45993.869342361111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45993.869342361111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45993.869342361111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45993.869342361111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45993.869342361111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45993.869342361111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45993.869342361111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45993.869342361111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45993.869342361111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45993.869342361111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45993.869342361111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45993.869342361111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45993.869342361111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45993.869342361111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45993.869342361111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45993.869342361111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45993.869342361111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45993.869342361111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45993.869342361111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45993.869342361111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45993.869342361111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45993.869342361111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45993.869342361111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45993.869342361111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45993.869342361111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45993.869342361111</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102.03728217592288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67.680465046294557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45.208231249998789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12.496043749997625</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37" t="s">
        <v>37071</v>
      </c>
      <c r="E6" s="37" t="s">
        <v>39106</v>
      </c>
      <c r="F6" s="38">
        <v>45993.83766203704</v>
      </c>
      <c r="G6" s="135">
        <f ca="1">IFERROR(NOW()-F6,"")</f>
        <v>3.168020833254559E-2</v>
      </c>
      <c r="H6" s="38">
        <v>45993.83216435185</v>
      </c>
      <c r="I6" s="37" t="str">
        <f>IFERROR(VLOOKUP(D6,DB!A:F,6,0),"")</f>
        <v>Generator-SG</v>
      </c>
      <c r="J6" s="37" t="str">
        <f>IFERROR(VLOOKUP(D6,DB!A:G,7,0),"")</f>
        <v>Vandalized</v>
      </c>
      <c r="K6" s="37" t="s">
        <v>39211</v>
      </c>
      <c r="L6" s="37" t="str">
        <f>IFERROR(VLOOKUP(D6,DB!A:I,9,0),"")</f>
        <v>Latis</v>
      </c>
    </row>
    <row r="7" spans="1:13">
      <c r="A7" s="37"/>
      <c r="B7" s="37" t="str">
        <f>IFERROR(VLOOKUP(D7,DB!A:K,11,0),"")</f>
        <v/>
      </c>
      <c r="C7" s="37"/>
      <c r="D7" s="37"/>
      <c r="E7" s="37"/>
      <c r="F7" s="38"/>
      <c r="G7" s="135">
        <f ca="1">IFERROR(NOW()-F7,"")</f>
        <v>45993.869342245373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45993.869342245373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45993.869342245373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45993.869342245373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45993.869342245373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45993.869342245373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45993.869342245373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45993.869342245373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45993.869342245373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45993.869342245373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45993.869342245373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45993.869342245373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45993.869342245373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45993.869342245373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45993.869342245373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45993.869342361111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45993.869342361111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45993.869342361111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45993.869342361111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45993.869342361111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45993.869342361111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45993.869342361111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45993.869342361111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45993.869342361111</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45993.869342361111</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30363</v>
      </c>
      <c r="E2" s="142" t="s">
        <v>39106</v>
      </c>
      <c r="F2" s="121">
        <v>45993.851203703707</v>
      </c>
      <c r="G2" s="72">
        <f ca="1">IFERROR(NOW()-F2,"-")</f>
        <v>1.8138657404051628E-2</v>
      </c>
      <c r="H2" s="121">
        <v>45993.851203703707</v>
      </c>
      <c r="I2" s="119" t="str">
        <f>IFERROR(VLOOKUP(D2,DB!A:F,6,0),"")</f>
        <v>SCECO</v>
      </c>
      <c r="J2" s="119" t="str">
        <f>IFERROR(VLOOKUP(D2,DB!A:G,7,0),"")</f>
        <v>Dead+In progress+No BB Design</v>
      </c>
      <c r="K2" s="122" t="s">
        <v>39213</v>
      </c>
      <c r="L2" s="137" t="str">
        <f>IFERROR(VLOOKUP(D2,DB!A:I,9,0),"")</f>
        <v>Latis</v>
      </c>
    </row>
    <row r="3" spans="1:16382" ht="31.5" customHeight="1">
      <c r="A3" s="118"/>
      <c r="B3" s="119" t="str">
        <f>IFERROR(VLOOKUP(D3,DB!A:K,11,0),"")</f>
        <v/>
      </c>
      <c r="C3" s="120"/>
      <c r="D3" s="119"/>
      <c r="E3" s="142"/>
      <c r="F3" s="121"/>
      <c r="G3" s="72">
        <f ca="1">IFERROR(NOW()-F3,"-")</f>
        <v>45993.869342361111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45993.869342361111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45993.869342361111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45993.869342361111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45993.869342361111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45993.869342361111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45993.869342361111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45993.869342361111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45993.869342361111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45993.869342361111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45993.869342361111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45993.869342361111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45993.869342361111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45993.869342361111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45993.869342361111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45993.869342361111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45993.869342361111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45993.869342361111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45993.869342361111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45993.869342361111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45993.869342361111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45993.869342361111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45993.869342361111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45993.869342361111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45993.869342361111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45993.869342361111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45993.869342361111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45993.869342361111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45993.869342361111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45993.869342361111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45993.869342361111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45993.869342361111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45993.869342361111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45993.869342361111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45993.869342361111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45993.869342361111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45993.869342361111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45993.869342361111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45993.869342361111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45993.869342361111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45993.869342361111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45993.869342361111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45993.869342361111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45993.869342361111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45993.869342361111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45993.869342361111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45993.869342361111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45993.869342361111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45993.869342361111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45993.869342361111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45993.869342361111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45993.869342361111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45993.869342361111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45993.869342361111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45993.869342361111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45993.869342361111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45993.869342361111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45993.869342361111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45993.869342361111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45993.869342361111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45993.869342361111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45993.869342361111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45993.869342361111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45993.869342361111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45993.869342361111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45993.869342361111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45993.869342361111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45993.869342361111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45993.869342361111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45993.869342361111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45993.869342361111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45993.869342361111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45993.869342361111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45993.869342361111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45993.869342361111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45993.869342361111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45993.869342361111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45993.869342361111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45993.869342361111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45993.869342361111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45993.869342361111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45993.869342361111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45993.869342361111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45993.869342361111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45993.869342361111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45993.869342361111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45993.869342361111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45993.869342361111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45993.869342361111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45993.869342361111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45993.869342361111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45993.869342361111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45993.869342361111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45993.869342361111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45993.869342361111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45993.869342361111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45993.869342361111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45993.869342361111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45993.869342361111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45993.869342361111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45993.869342361111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45993.869342361111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45993.869342361111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45993.869342361111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45993.869342361111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45993.869342361111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45993.869342361111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45993.869342361111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45993.869342361111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45993.869342361111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45993.869342361111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45993.869342361111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45993.869342361111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45993.869342361111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45993.869342361111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45993.869342361111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45993.869342361111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45993.869342361111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45993.869342361111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45993.869342361111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45993.869342361111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45993.869342361111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45993.869342361111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45993.869342361111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45993.869342361111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45993.869342361111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45993.869342361111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45993.869342361111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45993.869342361111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45993.869342361111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45993.869342361111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45993.869342361111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45993.869342361111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45993.869342361111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45993.869342361111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45993.869342361111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45993.869342361111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45993.869342361111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45993.869342361111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45993.869342361111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45993.869342361111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45993.869342361111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45993.869342361111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45993.869342361111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45993.869342361111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45993.869342361111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45993.869342361111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45993.869342361111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45993.869342361111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45993.869342361111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45993.869342361111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45993.869342361111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45993.869342361111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45993.869342361111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45993.869342361111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45993.869342361111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45993.869342361111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45993.869342361111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45993.869342361111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45993.869342361111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45993.869342361111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45993.869342361111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45993.869342361111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45993.869342361111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45993.869342361111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45993.869342361111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45993.869342361111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45993.869342361111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45993.869342361111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45993.869342361111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45993.869342361111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45993.869342361111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45993.869342361111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45993.869342361111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45993.869342361111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45993.869342361111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45993.869342361111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45993.869342361111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45993.869342361111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45993.869342361111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45993.869342361111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45993.869342361111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45993.869342361111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45993.869342361111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45993.869342361111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45993.869342361111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45993.869342361111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45993.869342361111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45993.869342361111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45993.869342361111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45993.869342361111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45993.869342361111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45993.869342361111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45993.869342361111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45993.869342361111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45993.869342361111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45993.869342361111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45993.869342361111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45993.869342361111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45993.869342361111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45993.869342361111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45993.869342361111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45993.869342361111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45993.869342361111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45993.869342361111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45993.869342361111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45993.869342361111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45993.869342361111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45993.869342361111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45993.869342361111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45993.869342361111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45993.869342361111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45993.869342361111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45993.869342361111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45993.869342361111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45993.869342361111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45993.869342361111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45993.869342361111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45993.869342361111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45993.869342361111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45993.869342361111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45993.869342361111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45993.869342361111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45993.869342361111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45993.869342361111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45993.869342361111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45993.869342361111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45993.869342361111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45993.869342361111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45993.869342361111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45993.869342361111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45993.869342361111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45993.869342361111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45993.869342361111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45993.869342361111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45993.869342361111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45993.869342361111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45993.869342361111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45993.869342361111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45993.869342361111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45993.869342361111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45993.869342361111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45993.869342361111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45993.869342361111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45993.869342361111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45993.869342361111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45993.869342361111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45993.869342361111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45993.869342361111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45993.869342361111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45993.869342361111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45993.869342361111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45993.869342361111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45993.869342361111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45993.869342361111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45993.869342361111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45993.869342361111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45993.869342361111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45993.869342361111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45993.869342361111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45993.869342361111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45993.869342361111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45993.869342361111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45993.869342361111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45993.869342361111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45993.869342361111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45993.869342361111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45993.869342361111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45993.869342361111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45993.869342361111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45993.869342361111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45993.869342361111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45993.869342361111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45993.869342361111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45993.869342361111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45993.869342361111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45993.869342361111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45993.869342361111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45993.869342361111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45993.869342361111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45993.869342361111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45993.869342361111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45993.869342361111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45993.869342361111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45993.869342361111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45993.869342361111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45993.869342361111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45993.869342361111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45993.869342361111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45993.869342361111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45993.869342361111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45993.869342361111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45993.869342361111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45993.869342361111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45993.869342361111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45993.869342361111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45993.869342361111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45993.869342361111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45993.869342361111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45993.869342361111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45993.869342361111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45993.869342361111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45993.869342361111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45993.869342361111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45993.869342361111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45993.869342361111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45993.869342361111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45993.869342361111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45993.869342361111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45993.869342361111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45993.869342361111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45993.869342361111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45993.869342361111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45993.869342361111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45993.869342361111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45993.869342361111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45993.869342361111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45993.869342361111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45993.869342361111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45993.869342361111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45993.869342361111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45993.869342361111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45993.869342361111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45993.869342361111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45993.869342361111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45993.869342361111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45993.869342361111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45993.869342361111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45993.869342361111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45993.869342361111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45993.869342361111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45993.869342361111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45993.869342361111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45993.869342361111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45993.869342361111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45993.869342361111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45993.869342361111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45993.869342361111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45993.869342361111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45993.869342361111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45993.869342361111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45993.869342361111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45993.869342361111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45993.869342361111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45993.869342361111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45993.869342361111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45993.869342361111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45993.869342361111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45993.869342361111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45993.869342361111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45993.869342361111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45993.869342361111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45993.869342361111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45993.869342361111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45993.869342361111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45993.869342361111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45993.869342361111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45993.869342361111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45993.869342361111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45993.869342361111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45993.869342361111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45993.869342361111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45993.869342361111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45993.869342361111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45993.869342361111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45993.869342361111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45993.869342361111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45993.869342361111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45993.869342361111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45993.869342361111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45993.869342361111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45993.869342361111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45993.869342361111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45993.869342361111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45993.869342361111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45993.869342361111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45993.869342361111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45993.869342361111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45993.869342361111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45993.869342361111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45993.869342361111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45993.869342361111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45993.869342361111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45993.869342361111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45993.869342361111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45993.869342361111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45993.869342361111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45993.869342361111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45993.869342361111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45993.869342361111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45993.869342361111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45993.869342361111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45993.869342361111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45993.869342361111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45993.869342361111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45993.869342361111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45993.869342361111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45993.869342361111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45993.869342361111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45993.869342361111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45993.869342361111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45993.869342361111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45993.869342361111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45993.869342361111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45993.869342361111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45993.869342361111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45993.869342361111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45993.869342361111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45993.869342361111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45993.869342361111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45993.869342361111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45993.869342361111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45993.869342361111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45993.869342361111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45993.869342361111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45993.869342361111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45993.869342361111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45993.869342361111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45993.869342361111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45993.869342361111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45993.869342361111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45993.869342361111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45993.869342361111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45993.869342361111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45993.869342361111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45993.869342361111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45993.869342361111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45993.869342361111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45993.869342361111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45993.869342361111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45993.869342361111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45993.869342361111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45993.869342361111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45993.869342361111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45993.869342361111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45993.869342361111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45993.869342361111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45993.869342361111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45993.869342361111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45993.869342361111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45993.869342361111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45993.869342361111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45993.869342361111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45993.869342361111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45993.869342361111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45993.869342361111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45993.869342361111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45993.869342361111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45993.869342361111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45993.869342361111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45993.869342361111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45993.869342361111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45993.869342361111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45993.869342361111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45993.869342361111</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45993.869342361111</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2025-12-02T17:53:51Z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