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78" documentId="120_S{2AC9BD13-BADA-5192-A53E-5A8FF88502F6}" xr6:coauthVersionLast="47" xr6:coauthVersionMax="47" xr10:uidLastSave="{3C45ECA3-B80A-48B3-9929-17C67F8B9D0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<sst xmlns="http://schemas.openxmlformats.org/spreadsheetml/2006/main" count="181597" uniqueCount="39214">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</sst>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327.48906851851643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45990.437494444443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45990.437494444443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45990.437494444443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45990.437494444443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45990.437494444443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45990.437494444443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45990.437494444443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45990.437494444443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45990.437494444443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45990.437494444443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45990.437494444443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45990.437494444443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45990.437494444443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45990.437494444443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45990.437494444443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45990.437494444443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45990.437494444443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45990.437494444443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45990.437494444443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45990.437494444443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45990.437494444443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45990.437494444443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45990.437494444443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45990.437494444443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45990.437494444443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45990.437494444443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45990.437494444443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45990.437494444443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45990.437494444443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45990.437494444443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45990.437494444443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45990.437494444443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45990.437494444443</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165.4376564814811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6.0500754629611038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0.15368657407088904</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45990.437494444443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45990.437494444443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45990.437494444443</v>
      </c>
      <c r="H8" s="100" t="s">
        <v>39194</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45990.437494444443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45990.437494444443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45990.437494444443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45990.437494444443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45990.437494444443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45990.437494444443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45990.437494444443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45990.437494444443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45990.437494444443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45990.437494444443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45990.437494444443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45990.437494444443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45990.437494444443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45990.437494444443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45990.437494444443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45990.437494444443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45990.437494444443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45990.437494444443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45990.437494444443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45990.437494444443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45990.437494444443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45990.437494444443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45990.437494444443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45990.437494444443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45990.437494444443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45990.437494444443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45990.437494444443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45990.437494444443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45990.437494444443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45990.437494444443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45990.437494444443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45990.437494444443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45990.437494444443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45990.437494444443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45990.437494444443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45990.437494444443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45990.437494444443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45990.437494444443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45990.437494444443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45990.437494444443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45990.437494444443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45990.437494444443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45990.437494444443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45990.437494444443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45990.437494444443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45990.437494444443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45990.437494444443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45990.437494444443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45990.437494444443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45990.437494444443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45990.437494444443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45990.437494444443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45990.437494444443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45990.437494444443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45990.437494444443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45990.437494444443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45990.437494444443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45990.437494444443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45990.437494444443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45990.437494444443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45990.437494444443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45990.437494444443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45990.437494444443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45990.437494444443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45990.437494444443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45990.437494444443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45990.437494444443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45990.437494444443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45990.437494444443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45990.437494444443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45990.437494444443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45990.437494444443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45990.437494444443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45990.437494444443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45990.437494444443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45990.437494444443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45990.437494444443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45990.437494444443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45990.437494444443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45990.437494444443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45990.437494444443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45990.437494444443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45990.437494444443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45990.437494444443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45990.437494444443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45990.437494444443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45990.437494444443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45990.437494444443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45990.437494444443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45990.437494444443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45990.437494444443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45990.437494444443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45990.437494444443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45990.437494444443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45990.437494444443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45990.437494444443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45990.437494444443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45990.437494444443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45990.437494444443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45990.437494444443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45990.437494444443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45990.437494444443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45990.437494444443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45990.437494444443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45990.437494444443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45990.437494444443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45990.437494444443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45990.437494444443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45990.437494444443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45990.437494444443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45990.437494444443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45990.437494444443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45990.437494444443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45990.437494444443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45990.437494444443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45990.437494444443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45990.437494444443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45990.437494444443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45990.437494444443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45990.437494444443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45990.437494444443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45990.437494444443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45990.437494444443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45990.437494444443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45990.437494444443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45990.437494444443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45990.437494444443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45990.437494444443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45990.437494444443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45990.437494444443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45990.437494444443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45990.437494444443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45990.437494444443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45990.437494444443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45990.437494444443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45990.437494444443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45990.437494444443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45990.437494444443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45990.437494444443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45990.437494444443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45990.437494444443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45990.437494444443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45990.437494444443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45990.437494444443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45990.437494444443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45990.437494444443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45990.437494444443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45990.437494444443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45990.437494444443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45990.437494444443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45990.437494444443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45990.437494444443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45990.437494444443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45990.437494444443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45990.437494444443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45990.437494444443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45990.437494444443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45990.437494444443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45990.437494444443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45990.437494444443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45990.437494444443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45990.437494444443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45990.437494444443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45990.437494444443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45990.437494444443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45990.437494444443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45990.437494444443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45990.437494444443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45990.437494444443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45990.437494444443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45990.437494444443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45990.437494444443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45990.437494444443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45990.437494444443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45990.437494444443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45990.437494444443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45990.437494444443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45990.437494444443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45990.437494444443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45990.437494444443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45990.437494444443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45990.437494444443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45990.437494444443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45990.437494444443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45990.437494444443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45990.437494444443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45990.437494444443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45990.437494444443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45990.437494444443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45990.437494444443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45990.437494444443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45990.437494444443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45990.437494444443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45990.437494444443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45990.437494444443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45990.437494444443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45990.437494444443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45990.437494444443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45990.437494444443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45990.437494444443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45990.437494444443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45990.437494444443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45990.437494444443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45990.437494444443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45990.437494444443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45990.437494444443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45990.437494444443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45990.437494444443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45990.437494444443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45990.437494444443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45990.437494444443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45990.437494444443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45990.437494444443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45990.437494444443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45990.437494444443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45990.437494444443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45990.437494444443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45990.437494444443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45990.437494444443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45990.437494444443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45990.437494444443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45990.437494444443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45990.437494444443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45990.437494444443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45990.437494444443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45990.437494444443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45990.437494444443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45990.437494444443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45990.437494444443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45990.437494444443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45990.437494444443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45990.437494444443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45990.437494444443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45990.437494444443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45990.437494444443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45990.437494444443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45990.437494444443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45990.437494444443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45990.437494444443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45990.437494444443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45990.437494444443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45990.437494444443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45990.437494444443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45990.437494444443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45990.437494444443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45990.437494444443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45990.437494444443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45990.437494444443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45990.437494444443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45990.437494444443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45990.437494444443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45990.437494444443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45990.437494444443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45990.437494444443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45990.437494444443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45990.437494444443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45990.437494444443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45990.437494444443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45990.437494444443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45990.437494444443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45990.437494444443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45990.437494444443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45990.437494444443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45990.437494444443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45990.437494444443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45990.437494444443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45990.437494444443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45990.437494444443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45990.437494444443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45990.437494444443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45990.437494444443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45990.437494444443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45990.437494444443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45990.437494444443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45990.437494444443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45990.437494444443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45990.437494444443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45990.437494444443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45990.437494444443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45990.437494444443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45990.437494444443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45990.437494444443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45990.437494444443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45990.437494444443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45990.437494444443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45990.437494444443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45990.437494444443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45990.437494444443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45990.437494444443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45990.437494444443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45990.437494444443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45990.437494444443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45990.437494444443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45990.437494444443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45990.437494444443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45990.437494444443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45990.437494444443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45990.437494444443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45990.437494444443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45990.437494444443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45990.437494444443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45990.437494444443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45990.437494444443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45990.437494444443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45990.437494444443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45990.437494444443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45990.437494444443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45990.437494444443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45990.437494444443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45990.437494444443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45990.437494444443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45990.437494444443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45990.437494444443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45990.437494444443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45990.437494444443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45990.437494444443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45990.437494444443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45990.437494444443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45990.437494444443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45990.437494444443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45990.437494444443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45990.437494444443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45990.437494444443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45990.437494444443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45990.437494444443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45990.437494444443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45990.437494444443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45990.437494444443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45990.437494444443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45990.437494444443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45990.437494444443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45990.437494444443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45990.437494444443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45990.437494444443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45990.437494444443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45990.437494444443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45990.437494444443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45990.437494444443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45990.437494444443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45990.437494444443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45990.437494444443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45990.437494444443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45990.437494444443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45990.437494444443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45990.437494444443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45990.437494444443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45990.437494444443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45990.437494444443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45990.437494444443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45990.437494444443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45990.437494444443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45990.437494444443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45990.437494444443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45990.437494444443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45990.437494444443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45990.437494444443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45990.437494444443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45990.437494444443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45990.437494444443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45990.437494444443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45990.437494444443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45990.437494444443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45990.437494444443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45990.437494444443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45990.437494444443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45990.437494444443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45990.437494444443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45990.437494444443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45990.437494444443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45990.437494444443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45990.437494444443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45990.437494444443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45990.437494444443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45990.437494444443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45990.437494444443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45990.437494444443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45990.437494444443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45990.437494444443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45990.437494444443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45990.437494444443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45990.437494444443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45990.437494444443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45990.437494444443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45990.437494444443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45990.437494444443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45990.437494444443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45990.437494444443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45990.437494444443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45990.437494444443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45990.437494444443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45990.437494444443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45990.437494444443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45990.437494444443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45990.437494444443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45990.437494444443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45990.437494444443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45990.437494444443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45990.437494444443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45990.437494444443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45990.437494444443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45990.437494444443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45990.437494444443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45990.437494444443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45990.437494444443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45990.437494444443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45990.437494444443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45990.437494444443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45990.437494444443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45990.437494444443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45990.437494444443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45990.437494444443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45990.437494444443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45990.437494444443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45990.437494444443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45990.437494444443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45990.437494444443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45990.437494444443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45990.437494444443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45990.437494444443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45990.437494444443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45990.437494444443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45990.437494444443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45990.437494444443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45990.437494444443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45990.437494444443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45990.437494444443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45990.437494444443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45990.437494444443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45990.437494444443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45990.437494444443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45990.437494444443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45990.437494444443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45990.437494444443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45990.437494444443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45990.437494444443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45990.437494444443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45990.437494444443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45990.437494444443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45990.437494444443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45990.437494444443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45990.437494444443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45990.437494444443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45990.437494444443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45990.437494444443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45990.437494444443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45990.437494444443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45990.437494444443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45990.437494444443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45990.437494444443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45990.437494444443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45990.437494444443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45990.437494444443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45990.437494444443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45990.437494444443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45990.437494444443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45990.437494444443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45990.437494444443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45990.437494444443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45990.437494444443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45990.437494444443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45990.437494444443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45990.437494444443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45990.437494444443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45990.437494444443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45990.437494444443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45990.437494444443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45990.437494444443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45990.437494444443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45990.437494444443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45990.437494444443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45990.437494444443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45990.437494444443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45990.437494444443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45990.437494444443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45990.437494444443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45990.437494444443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45990.437494444443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45990.437494444443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45990.437494444443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45990.437494444443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45990.437494444443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45990.437494444443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45990.437494444443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45990.437494444443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45990.437494444443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45990.437494444443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45990.437494444443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45990.437494444443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45990.437494444443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45990.437494444443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45990.437494444443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45990.437494444443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45990.437494444443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45990.437494444443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45990.437494444443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45990.437494444443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45990.437494444443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45990.437494444443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45990.437494444443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45990.437494444443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45990.437494444443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45990.437494444443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45990.437494444443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45990.437494444443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45990.437494444443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45990.437494444443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45990.437494444443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45990.437494444443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45990.437494444443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45990.437494444443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45990.437494444443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45990.437494444443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45990.437494444443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45990.437494444443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45990.437494444443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45990.437494444443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45990.437494444443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45990.437494444443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45990.437494444443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45990.437494444443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45990.437494444443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45990.437494444443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45990.437494444443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45990.437494444443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45990.437494444443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45990.437494444443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45990.437494444443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45990.437494444443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45990.437494444443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45990.437494444443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45990.437494444443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45990.437494444443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45990.437494444443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45990.437494444443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45990.437494444443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45990.437494444443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45990.437494444443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45990.437494444443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45990.437494444443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45990.437494444443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45990.437494444443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45990.437494444443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45990.437494444443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45990.437494444443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45990.437494444443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45990.437494444443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45990.437494444443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45990.437494444443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45990.437494444443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45990.437494444443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45990.437494444443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45990.437494444443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45990.437494444443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45990.437494444443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45990.437494444443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45990.437494444443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45990.437494444443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45990.437494444443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45990.437494444443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45990.437494444443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45990.437494444443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45990.437494444443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45990.437494444443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45990.437494444443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45990.437494444443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45990.437494444443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45990.437494444443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45990.437494444443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45990.437494444443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45990.437494444443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45990.437494444443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45990.437494444443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45990.437494444443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45990.437494444443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45990.437494444443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45990.437494444443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45990.437494444443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45990.437494444443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45990.437494444443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45990.437494444443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45990.437494444443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45990.437494444443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45990.437494444443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45990.437494444443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45990.437494444443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45990.437494444443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45990.437494444443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45990.437494444443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45990.437494444443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45990.437494444443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45990.437494444443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45990.437494444443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45990.437494444443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45990.437494444443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45990.437494444443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45990.437494444443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45990.437494444443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45990.437494444443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45990.437494444443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45990.437494444443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45990.437494444443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45990.437494444443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45990.437494444443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45990.437494444443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45990.437494444443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45990.437494444443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45990.437494444443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45990.437494444443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45990.437494444443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45990.437494444443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45990.437494444443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45990.437494444443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45990.437494444443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45990.437494444443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45990.437494444443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45990.437494444443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45990.437494444443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45990.437494444443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45990.437494444443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45990.437494444443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45990.437494444443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45990.437494444443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45990.437494444443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45990.437494444443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45990.437494444443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45990.437494444443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45990.437494444443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45990.437494444443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45990.437494444443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45990.437494444443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45990.437494444443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45990.437494444443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45990.437494444443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45990.437494444443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45990.437494444443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45990.437494444443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45990.437494444443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45990.437494444443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45990.437494444443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45990.437494444443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45990.437494444443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45990.437494444443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45990.437494444443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45990.437494444443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45990.437494444443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45990.437494444443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45990.437494444443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45990.437494444443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45990.437494444443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45990.437494444443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45990.437494444443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45990.437494444443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45990.437494444443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45990.437494444443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45990.437494444443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45990.437494444443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45990.437494444443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45990.437494444443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45990.437494444443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45990.437494444443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45990.437494444443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45990.437494444443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45990.437494444443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45990.437494444443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45990.437494444443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45990.437494444443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45990.437494444443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45990.437494444443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45990.437494444443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45990.437494444443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45990.437494444443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45990.437494444443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45990.437494444443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45990.437494444443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45990.437494444443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45990.437494444443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45990.437494444443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45990.437494444443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45990.437494444443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45990.437494444443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45990.437494444443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45990.437494444443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45990.437494444443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45990.437494444443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45990.437494444443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45990.437494444443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45990.437494444443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45990.437494444443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45990.437494444443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45990.437494444443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45990.437494444443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45990.437494444443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45990.437494444443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45990.437494444443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45990.437494444443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45990.437494444443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45990.437494444443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45990.437494444443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45990.437494444443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45990.437494444443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45990.437494444443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45990.437494444443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45990.437494444443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45990.437494444443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45990.437494444443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45990.437494444443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45990.437494444443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45990.437494444443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45990.437494444443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45990.437494444443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45990.437494444443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45990.437494444443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45990.437494444443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45990.437494444443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45990.437494444443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45990.437494444443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45990.437494444443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45990.437494444443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45990.437494444443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45990.437494444443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45990.437494444443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45990.437494444443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45990.437494444443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45990.437494444443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45990.437494444443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45990.437494444443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45990.437494444443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45990.437494444443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45990.437494444443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45990.437494444443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45990.437494444443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45990.437494444443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45990.437494444443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45990.437494444443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45990.437494444443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45990.437494444443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45990.437494444443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45990.437494444443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45990.437494444443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45990.437494444443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45990.437494444443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45990.437494444443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45990.437494444443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45990.437494444443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45990.437494444443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45990.437494444443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45990.437494444443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45990.437494444443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45990.437494444443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45990.437494444443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45990.437494444443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45990.437494444443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45990.437494444443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45990.437494444443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45990.437494444443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45990.437494444443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45990.437494444443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45990.437494444443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45990.437494444443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45990.437494444443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45990.437494444443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45990.437494444443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45990.437494444443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45990.437494444443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45990.437494444443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45990.437494444443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45990.437494444443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45990.437494444443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45990.437494444443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45990.437494444443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45990.437494444443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45990.437494444443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45990.437494444443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45990.437494444443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45990.437494444443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45990.437494444443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45990.437494444443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45990.437494444443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45990.437494444443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45990.437494444443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45990.437494444443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45990.437494444443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45990.437494444443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45990.437494444443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45990.437494444443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45990.437494444443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45990.437494444443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45990.437494444443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45990.437494444443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45990.437494444443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45990.437494444443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45990.437494444443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45990.437494444443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45990.437494444443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45990.437494444443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45990.437494444443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45990.437494444443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45990.437494444443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45990.437494444443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45990.437494444443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45990.437494444443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45990.437494444443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45990.437494444443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45990.437494444443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45990.437494444443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45990.437494444443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45990.437494444443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45990.437494444443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45990.437494444443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45990.437494444443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45990.437494444443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45990.437494444443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45990.437494444443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45990.437494444443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45990.437494444443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45990.437494444443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45990.437494444443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45990.437494444443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45990.437494444443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45990.437494444443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45990.437494444443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45990.437494444443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45990.437494444443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45990.437494444443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45990.437494444443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45990.437494444443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45990.437494444443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45990.437494444443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45990.437494444443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45990.437494444443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45990.437494444443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45990.437494444443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45990.437494444443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45990.437494444443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45990.437494444443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45990.437494444443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45990.437494444443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45990.437494444443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45990.437494444443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45990.437494444443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45990.437494444443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45990.437494444443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45990.437494444443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45990.437494444443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45990.437494444443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45990.437494444443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45990.437494444443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45990.437494444443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45990.437494444443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45990.437494444443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45990.437494444443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45990.437494444443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45990.437494444443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45990.437494444443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45990.437494444443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45990.437494444443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45990.437494444443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45990.437494444443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45990.437494444443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45990.437494444443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45990.437494444443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45990.437494444443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45990.437494444443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45990.437494444443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45990.437494444443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45990.437494444443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45990.437494444443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45990.437494444443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45990.437494444443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45990.437494444443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45990.437494444443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45990.437494444443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45990.437494444443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45990.437494444443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45990.437494444443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45990.437494444443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45990.437494444443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45990.437494444443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45990.437494444443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45990.437494444443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45990.437494444443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45990.437494444443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45990.437494444443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45990.437494444443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45990.437494444443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45990.437494444443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45990.437494444443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45990.437494444443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45990.437494444443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45990.437494444443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45990.437494444443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45990.437494444443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45990.437494444443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45990.437494444443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45990.437494444443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45990.437494444443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45990.437494444443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45990.437494444443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45990.437494444443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45990.437494444443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45990.437494444443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45990.437494444443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45990.437494444443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45990.437494444443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45990.437494444443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45990.437494444443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45990.437494444443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45990.437494444443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45990.437494444443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45990.437494444443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45990.437494444443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45990.437494444443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45990.437494444443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45990.437494444443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45990.437494444443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45990.437494444443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45990.437494444443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45990.437494444443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45990.437494444443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45990.437494444443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45990.437494444443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45990.437494444443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45990.437494444443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45990.437494444443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45990.437494444443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45990.437494444443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45990.437494444443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45990.437494444443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45990.437494444443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45990.437494444443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45990.437494444443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45990.437494444443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45990.437494444443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45990.437494444443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45990.437494444443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45990.437494444443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45990.437494444443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45990.437494444443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45990.437494444443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45990.437494444443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45990.437494444443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45990.437494444443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45990.437494444443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45990.437494444443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45990.437494444443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45990.437494444443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45990.437494444443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45990.437494444443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45990.437494444443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45990.437494444443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45990.437494444443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45990.437494444443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45990.437494444443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45990.437494444443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45990.437494444443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45990.437494444443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45990.437494444443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45990.437494444443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45990.437494444443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45990.437494444443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45990.437494444443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45990.437494444443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45990.437494444443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45990.437494444443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45990.437494444443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45990.437494444443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45990.437494444443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45990.437494444443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45990.437494444443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45990.437494444443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45990.437494444443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45990.437494444443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45990.437494444443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45990.437494444443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45990.437494444443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45990.437494444443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45990.437494444443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45990.437494444443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45990.437494444443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45990.437494444443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45990.437494444443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45990.437494444443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45990.437494444443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45990.437494444443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45990.437494444443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45990.437494444443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45990.437494444443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45990.437494444443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45990.437494444443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45990.437494444443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45990.437494444443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45990.437494444443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45990.437494444443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45990.437494444443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45990.437494444443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45990.437494444443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45990.437494444443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45990.437494444443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45990.437494444443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45990.437494444443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45990.437494444443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45990.437494444443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45990.437494444443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45990.437494444443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45990.437494444443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45990.437494444443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45990.437494444443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45990.437494444443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45990.437494444443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45990.437494444443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45990.437494444443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45990.437494444443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45990.437494444443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45990.437494444443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45990.437494444443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45990.437494444443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45990.437494444443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45990.437494444443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45990.437494444443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45990.437494444443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45990.437494444443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45990.437494444443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45990.437494444443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45990.437494444443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286.95677685184637</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0.24582777777686715</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7.7077777772501577E-2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45990.437494444443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45990.437494444443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45990.437494444443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45990.437494444443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45990.437494444443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45990.437494444443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45990.437494444443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45990.437494444443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45990.437494444443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45990.437494444443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45990.437494444443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45990.437494444443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45990.437494444443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45990.437494444443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45990.437494444443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45990.437494444443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45990.437494444443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45990.437494444443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45990.437494444443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45990.437494444443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45990.437494444443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45990.437494444443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45990.437494444443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45990.437494444443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45990.437494444443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45990.437494444443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45990.437494444443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45990.437494444443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45990.437494444443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45990.437494444443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45990.437494444443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45990.437494444443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45990.437494444443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45990.437494444443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45990.437494444443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45990.437494444443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45990.437494444443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45990.437494444443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45990.437494444443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45990.437494444443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45990.437494444443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45990.437494444443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45990.437494444443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45990.437494444443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45990.437494444443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45990.437494444443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45990.437494444443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45990.437494444443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45990.437494444443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45990.437494444443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45990.437494444443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45990.437494444443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45990.437494444443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45990.437494444443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45990.437494444443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45990.437494444443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45990.437494444443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45990.437494444443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45990.437494444443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45990.437494444443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45990.437494444443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45990.437494444443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45990.437494444443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45990.437494444443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45990.437494444443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45990.437494444443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45990.437494444443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45990.437494444443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45990.437494444443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45990.437494444443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45990.437494444443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45990.437494444443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45990.437494444443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45990.437494444443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45990.437494444443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45990.437494444443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45990.437494444443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45990.437494444443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45990.437494444443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45990.437494444443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45990.437494444443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45990.437494444443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45990.437494444443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45990.437494444443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45990.437494444443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45990.437494444443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45990.437494444443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45990.437494444443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45990.437494444443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45990.437494444443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45990.437494444443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45990.437494444443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45990.437494444443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45990.437494444443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45990.437494444443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45990.437494444443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45990.437494444443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45990.437494444443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45990.437494444443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45990.437494444443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45990.437494444443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45990.437494444443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45990.437494444443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45990.437494444443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45990.437494444443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45990.437494444443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45990.437494444443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45990.437494444443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45990.437494444443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45990.437494444443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45990.437494444443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45990.437494444443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45990.437494444443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45990.437494444443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45990.437494444443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45990.437494444443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45990.437494444443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45990.437494444443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45990.437494444443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45990.437494444443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45990.437494444443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45990.437494444443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45990.437494444443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45990.437494444443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45990.437494444443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45990.437494444443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45990.437494444443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45990.437494444443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45990.437494444443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45990.437494444443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45990.437494444443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45990.437494444443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45990.437494444443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45990.437494444443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45990.437494444443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45990.437494444443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45990.437494444443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45990.437494444443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45990.437494444443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45990.437494444443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45990.437494444443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45990.437494444443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45990.437494444443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45990.437494444443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45990.437494444443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45990.437494444443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45990.437494444443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45990.437494444443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45990.437494444443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45990.437494444443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45990.437494444443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45990.437494444443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45990.437494444443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45990.437494444443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45990.437494444443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45990.437494444443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45990.437494444443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45990.437494444443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45990.437494444443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45990.437494444443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45990.437494444443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45990.437494444443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45990.437494444443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45990.437494444443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45990.437494444443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45990.437494444443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45990.437494444443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45990.437494444443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45990.437494444443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45990.437494444443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45990.437494444443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45990.437494444443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45990.437494444443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45990.437494444443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45990.437494444443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45990.437494444443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45990.437494444443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45990.437494444443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45990.437494444443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45990.437494444443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45990.437494444443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45990.437494444443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45990.437494444443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45990.437494444443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45990.437494444443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45990.437494444443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45990.437494444443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45990.437494444443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45990.437494444443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45990.437494444443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45990.437494444443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45990.437494444443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45990.437494444443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45990.437494444443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45990.437494444443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45990.437494444443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45990.437494444443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45990.437494444443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45990.437494444443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45990.437494444443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45990.437494444443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45990.437494444443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45990.437494444443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45990.437494444443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45990.437494444443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45990.437494444443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45990.437494444443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45990.437494444443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45990.437494444443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45990.437494444443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45990.437494444443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45990.437494444443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45990.437494444443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45990.437494444443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45990.437494444443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45990.437494444443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45990.437494444443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45990.437494444443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45990.437494444443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45990.437494444443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45990.437494444443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45990.437494444443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45990.437494444443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45990.437494444443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45990.437494444443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45990.437494444443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45990.437494444443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45990.437494444443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45990.437494444443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45990.437494444443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45990.437494444443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45990.437494444443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45990.437494444443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45990.437494444443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45990.437494444443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45990.437494444443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45990.437494444443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45990.437494444443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45990.437494444443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45990.437494444443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45990.437494444443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45990.437494444443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45990.437494444443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45990.437494444443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45990.437494444443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45990.437494444443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45990.437494444443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45990.437494444443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45990.437494444443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45990.437494444443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45990.437494444443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45990.437494444443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45990.437494444443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45990.437494444443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45990.437494444443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45990.437494444443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45990.437494444443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45990.437494444443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45990.437494444443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45990.437494444443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45990.437494444443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45990.437494444443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45990.437494444443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45990.437494444443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45990.437494444443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45990.437494444443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45990.437494444443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45990.437494444443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45990.437494444443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45990.437494444443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45990.437494444443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45990.437494444443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45990.437494444443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45990.437494444443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45990.437494444443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45990.437494444443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45990.437494444443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45990.437494444443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45990.437494444443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45990.437494444443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45990.437494444443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45990.437494444443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45990.437494444443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45990.437494444443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45990.437494444443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45990.437494444443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45990.437494444443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45990.437494444443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45990.437494444443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45990.437494444443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98.605434259254253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64.248617129625927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41.776383333330159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9.0641958333289949</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0.48558472222066484</v>
      </c>
      <c r="H6" s="38">
        <v>45989.971354166664</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106" t="s">
        <v>35031</v>
      </c>
      <c r="E7" s="37" t="s">
        <v>39185</v>
      </c>
      <c r="F7" s="38" t="s">
        <v>24</v>
      </c>
      <c r="G7" s="138" t="str">
        <f ca="1">IFERROR(NOW()-F7,"")</f>
        <v/>
      </c>
      <c r="H7" s="38">
        <v>45990.379513888889</v>
      </c>
      <c r="I7" s="37" t="str">
        <f>IFERROR(VLOOKUP(D7,DB!A:F,6,0),"")</f>
        <v>SCECO</v>
      </c>
      <c r="J7" s="37" t="str">
        <f>IFERROR(VLOOKUP(D7,DB!A:G,7,0),"")</f>
        <v>Good</v>
      </c>
      <c r="K7" s="37" t="s">
        <v>39213</v>
      </c>
      <c r="L7" s="37" t="str">
        <f>IFERROR(VLOOKUP(D7,DB!A:I,9,0),"")</f>
        <v>Latis</v>
      </c>
    </row>
    <row r="8" spans="1:13">
      <c r="A8" s="37"/>
      <c r="B8" s="37" t="str">
        <f>IFERROR(VLOOKUP(D8,DB!A:K,11,0),"")</f>
        <v/>
      </c>
      <c r="C8" s="37"/>
      <c r="D8" s="106"/>
      <c r="E8" s="37"/>
      <c r="F8" s="38"/>
      <c r="G8" s="138">
        <f ca="1">IFERROR(NOW()-F8,"")</f>
        <v>45990.437494444443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45990.437494444443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45990.437494444443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45990.437494444443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45990.437494444443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45990.437494444443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45990.437494444443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45990.437494444443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45990.437494444443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45990.437494444443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45990.437494444443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45990.437494444443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45990.437494444443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45990.437494444443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45990.437494444443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45990.437494444443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45990.437494444443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45990.437494444443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45990.437494444443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45990.437494444443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45990.437494444443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45990.437494444443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45990.437494444443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45990.437494444443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45990.437494444443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45990.437494444443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45990.437494444443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45990.437494444443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45990.437494444443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45990.437494444443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45990.437494444443</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45990.437494444443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45990.437494444443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45990.437494444443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45990.437494444443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45990.437494444443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45990.437494444443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45990.437494444443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45990.437494444443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45990.437494444443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45990.437494444443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45990.437494444443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45990.437494444443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45990.437494444443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45990.437494444443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45990.437494444443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45990.437494444443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45990.437494444443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45990.437494444443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45990.437494444443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45990.437494444443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45990.437494444443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45990.437494444443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45990.437494444443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45990.437494444443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45990.437494444443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45990.437494444443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45990.437494444443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45990.437494444443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45990.437494444443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45990.437494444443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45990.437494444443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45990.437494444443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45990.437494444443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45990.437494444443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45990.437494444443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45990.437494444443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45990.437494444443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45990.437494444443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45990.437494444443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45990.437494444443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45990.437494444443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45990.437494444443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45990.437494444443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45990.437494444443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45990.437494444443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45990.437494444443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45990.437494444443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45990.437494444443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45990.437494444443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45990.437494444443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45990.437494444443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45990.437494444443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45990.437494444443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45990.437494444443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45990.437494444443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45990.437494444443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45990.437494444443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45990.437494444443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45990.437494444443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45990.437494444443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45990.437494444443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45990.437494444443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45990.437494444443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45990.437494444443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45990.437494444443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45990.437494444443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45990.437494444443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45990.437494444443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45990.437494444443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45990.437494444443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45990.437494444443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45990.437494444443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45990.437494444443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45990.437494444443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45990.437494444443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45990.437494444443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45990.437494444443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45990.437494444443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45990.437494444443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45990.437494444443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45990.437494444443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45990.437494444443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45990.437494444443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45990.437494444443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45990.437494444443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45990.437494444443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45990.437494444443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45990.437494444443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45990.437494444443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45990.437494444443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45990.437494444443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45990.437494444443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45990.437494444443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45990.437494444443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45990.437494444443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45990.437494444443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45990.437494444443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45990.437494444443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45990.437494444443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45990.437494444443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45990.437494444443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45990.437494444443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45990.437494444443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45990.437494444443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45990.437494444443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45990.437494444443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45990.437494444443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45990.437494444443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45990.437494444443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45990.437494444443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45990.437494444443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45990.437494444443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45990.437494444443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45990.437494444443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45990.437494444443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45990.437494444443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45990.437494444443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45990.437494444443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45990.437494444443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45990.437494444443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45990.437494444443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45990.437494444443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45990.437494444443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45990.437494444443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45990.437494444443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45990.437494444443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45990.437494444443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45990.437494444443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45990.437494444443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45990.437494444443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45990.437494444443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45990.437494444443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45990.437494444443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45990.437494444443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45990.437494444443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45990.437494444443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45990.437494444443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45990.437494444443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45990.437494444443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45990.437494444443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45990.437494444443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45990.437494444443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45990.437494444443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45990.437494444443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45990.437494444443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45990.437494444443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45990.437494444443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45990.437494444443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45990.437494444443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45990.437494444443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45990.437494444443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45990.437494444443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45990.437494444443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45990.437494444443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45990.437494444443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45990.437494444443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45990.437494444443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45990.437494444443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45990.437494444443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45990.437494444443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45990.437494444443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45990.437494444443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45990.437494444443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45990.437494444443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45990.437494444443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45990.437494444443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45990.437494444443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45990.437494444443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45990.437494444443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45990.437494444443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45990.437494444443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45990.437494444443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45990.437494444443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45990.437494444443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45990.437494444443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45990.437494444443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45990.437494444443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45990.437494444443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45990.437494444443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45990.437494444443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45990.437494444443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45990.437494444443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45990.437494444443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45990.437494444443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45990.437494444443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45990.437494444443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45990.437494444443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45990.437494444443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45990.437494444443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45990.437494444443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45990.437494444443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45990.437494444443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45990.437494444443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45990.437494444443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45990.437494444443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45990.437494444443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45990.437494444443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45990.437494444443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45990.437494444443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45990.437494444443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45990.437494444443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45990.437494444443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45990.437494444443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45990.437494444443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45990.437494444443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45990.437494444443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45990.437494444443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45990.437494444443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45990.437494444443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45990.437494444443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45990.437494444443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45990.437494444443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45990.437494444443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45990.437494444443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45990.437494444443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45990.437494444443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45990.437494444443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45990.437494444443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45990.437494444443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45990.437494444443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45990.437494444443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45990.437494444443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45990.437494444443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45990.437494444443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45990.437494444443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45990.437494444443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45990.437494444443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45990.437494444443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45990.437494444443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45990.437494444443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45990.437494444443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45990.437494444443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45990.437494444443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45990.437494444443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45990.437494444443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45990.437494444443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45990.437494444443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45990.437494444443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45990.437494444443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45990.437494444443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45990.437494444443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45990.437494444443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45990.437494444443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45990.437494444443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45990.437494444443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45990.437494444443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45990.437494444443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45990.437494444443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45990.437494444443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45990.437494444443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45990.437494444443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45990.437494444443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45990.437494444443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45990.437494444443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45990.437494444443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45990.437494444443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45990.437494444443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45990.437494444443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45990.437494444443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45990.437494444443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45990.437494444443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45990.437494444443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45990.437494444443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45990.437494444443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45990.437494444443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45990.437494444443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45990.437494444443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45990.437494444443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45990.437494444443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45990.437494444443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45990.437494444443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45990.437494444443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45990.437494444443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45990.437494444443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45990.437494444443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45990.437494444443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45990.437494444443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45990.437494444443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45990.437494444443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45990.437494444443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45990.437494444443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45990.437494444443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45990.437494444443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45990.437494444443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45990.437494444443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45990.437494444443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45990.437494444443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45990.437494444443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45990.437494444443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45990.437494444443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45990.437494444443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45990.437494444443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45990.437494444443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45990.437494444443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45990.437494444443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45990.437494444443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45990.437494444443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45990.437494444443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45990.437494444443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45990.437494444443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45990.437494444443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45990.437494444443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45990.437494444443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45990.437494444443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45990.437494444443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45990.437494444443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45990.437494444443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45990.437494444443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45990.437494444443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45990.437494444443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45990.437494444443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45990.437494444443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45990.437494444443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45990.437494444443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45990.437494444443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45990.437494444443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45990.437494444443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45990.437494444443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45990.437494444443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45990.437494444443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45990.437494444443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45990.437494444443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45990.437494444443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45990.437494444443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45990.437494444443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45990.437494444443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45990.437494444443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45990.437494444443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45990.437494444443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45990.437494444443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45990.437494444443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45990.437494444443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45990.437494444443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45990.437494444443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45990.437494444443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45990.437494444443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45990.437494444443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45990.437494444443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45990.437494444443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45990.437494444443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45990.437494444443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45990.437494444443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45990.437494444443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45990.437494444443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45990.437494444443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45990.437494444443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45990.437494444443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45990.437494444443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45990.437494444443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45990.437494444443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45990.437494444443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45990.437494444443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45990.437494444443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45990.437494444443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45990.437494444443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45990.437494444443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45990.437494444443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45990.437494444443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45990.437494444443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45990.437494444443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45990.437494444443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45990.437494444443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45990.437494444443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45990.437494444443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45990.437494444443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45990.437494444443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45990.437494444443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45990.437494444443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45990.437494444443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45990.437494444443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45990.437494444443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45990.437494444443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45990.437494444443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45990.437494444443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45990.437494444443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45990.437494444443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45990.437494444443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45990.437494444443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45990.437494444443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45990.437494444443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45990.437494444443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45990.437494444443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45990.437494444443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45990.437494444443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45990.437494444443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45990.437494444443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45990.437494444443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45990.437494444443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45990.437494444443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45990.437494444443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45990.437494444443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45990.437494444443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45990.437494444443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45990.437494444443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45990.437494444443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45990.437494444443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45990.437494444443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45990.437494444443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45990.437494444443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45990.437494444443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45990.437494444443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45990.437494444443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45990.437494444443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45990.437494444443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45990.437494444443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45990.437494444443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45990.437494444443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45990.437494444443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45990.437494444443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45990.437494444443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45990.437494444443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45990.437494444443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45990.437494444443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45990.437494444443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45990.437494444443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45990.437494444443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45990.437494444443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45990.437494444443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45990.437494444443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45990.437494444443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45990.437494444443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45990.437494444443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45990.437494444443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45990.437494444443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45990.437494444443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45990.437494444443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45990.437494444443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45990.437494444443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45990.437494444443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45990.437494444443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45990.437494444443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45990.437494444443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45990.437494444443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45990.437494444443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45990.437494444443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45990.437494444443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45990.437494444443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45990.437494444443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45990.437494444443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45990.437494444443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45990.437494444443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45990.437494444443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45990.437494444443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45990.437494444443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45990.437494444443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45990.437494444443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45990.437494444443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45990.437494444443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45990.437494444443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45990.437494444443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45990.437494444443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45990.437494444443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45990.437494444443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45990.437494444443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45990.437494444443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45990.437494444443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45990.437494444443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45990.437494444443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45990.437494444443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45990.437494444443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45990.437494444443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45990.437494444443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45990.437494444443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45990.437494444443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45990.437494444443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45990.437494444443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45990.437494444443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45990.437494444443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45990.437494444443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45990.437494444443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45990.437494444443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45990.437494444443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45990.437494444443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45990.437494444443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45990.437494444443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45990.437494444443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45990.437494444443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45990.437494444443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45990.437494444443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45990.437494444443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45990.437494444443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45990.437494444443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45990.437494444443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45990.437494444443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45990.437494444443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45990.437494444443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45990.437494444443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45990.437494444443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45990.437494444443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45990.437494444443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45990.437494444443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